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8_{DEC41C26-6A22-49C7-9072-38D13BDF6C8C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2" l="1"/>
  <c r="D39" i="12"/>
  <c r="F39" i="12" s="1"/>
  <c r="B39" i="12"/>
  <c r="H29" i="12"/>
  <c r="F29" i="12" s="1"/>
  <c r="D29" i="12"/>
  <c r="B29" i="12"/>
  <c r="H24" i="12"/>
  <c r="D24" i="12"/>
  <c r="F24" i="12" s="1"/>
  <c r="B24" i="12"/>
  <c r="H19" i="12"/>
  <c r="F19" i="12" s="1"/>
  <c r="D19" i="12"/>
  <c r="B19" i="12"/>
  <c r="H12" i="12"/>
  <c r="H31" i="12" s="1"/>
  <c r="D12" i="12"/>
  <c r="D31" i="12" s="1"/>
  <c r="D41" i="12" s="1"/>
  <c r="B12" i="12"/>
  <c r="B31" i="12" s="1"/>
  <c r="B41" i="12" s="1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F31" i="12" l="1"/>
  <c r="H41" i="12"/>
  <c r="F41" i="12" s="1"/>
  <c r="F12" i="12"/>
</calcChain>
</file>

<file path=xl/sharedStrings.xml><?xml version="1.0" encoding="utf-8"?>
<sst xmlns="http://schemas.openxmlformats.org/spreadsheetml/2006/main" count="443" uniqueCount="243">
  <si>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</si>
  <si>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</si>
  <si>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</si>
  <si>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</si>
  <si>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</si>
  <si>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</si>
  <si>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</si>
  <si>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</si>
  <si>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</si>
  <si>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</si>
  <si>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</si>
  <si>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</si>
  <si>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</si>
  <si>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</si>
  <si>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</si>
  <si>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</si>
  <si>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</si>
  <si>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</si>
  <si>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</si>
  <si>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</si>
  <si>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</si>
  <si>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</si>
  <si>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</si>
  <si>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</si>
  <si>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</si>
  <si>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</si>
  <si>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</si>
  <si>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</si>
  <si>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</si>
  <si>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</si>
  <si>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</si>
  <si>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</si>
  <si>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</si>
  <si>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</si>
  <si>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</si>
  <si>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</si>
  <si>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</si>
  <si>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</si>
  <si>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</si>
  <si>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</si>
  <si>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</si>
  <si>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</si>
  <si>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</si>
  <si>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</si>
  <si>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</si>
  <si>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</si>
  <si>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</si>
  <si>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</si>
  <si>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</si>
  <si>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</si>
  <si>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</si>
  <si>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</si>
  <si>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</si>
  <si>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</si>
  <si>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</si>
  <si>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</si>
  <si>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</si>
  <si>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</si>
  <si>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</si>
  <si>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</si>
  <si>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</si>
  <si>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</si>
  <si>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</si>
  <si>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</si>
  <si>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</si>
  <si>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</si>
  <si>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</si>
  <si>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</si>
  <si>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</si>
  <si>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</si>
  <si>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</si>
  <si>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</si>
  <si>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</si>
  <si>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</si>
  <si>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</si>
  <si>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</si>
  <si>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</si>
  <si>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</si>
  <si>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</si>
  <si>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</si>
  <si>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</si>
  <si>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</si>
  <si>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</si>
  <si>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</si>
  <si>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</si>
  <si>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</si>
  <si>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</si>
  <si>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</si>
  <si>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</si>
  <si>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</si>
  <si>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</si>
  <si>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</si>
  <si>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</si>
  <si>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</si>
  <si>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</si>
  <si>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</si>
  <si>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</si>
  <si>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</si>
  <si>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</si>
  <si>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</si>
  <si>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</si>
  <si>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</si>
  <si>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</si>
  <si>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</si>
  <si>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</si>
  <si>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</si>
  <si>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</si>
  <si>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</si>
  <si>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</si>
  <si>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</si>
  <si>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</si>
  <si>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</si>
  <si>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</si>
  <si>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</si>
  <si>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</si>
  <si>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</si>
  <si>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</si>
  <si>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</si>
  <si>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</si>
  <si>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</si>
  <si>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</si>
  <si>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</si>
  <si>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</si>
  <si>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</si>
  <si>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</si>
  <si>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</si>
  <si>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</si>
  <si>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</si>
  <si>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</si>
  <si>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</si>
  <si>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</si>
  <si>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</si>
  <si>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</si>
  <si>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</si>
  <si>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</si>
  <si>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</si>
  <si>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</si>
  <si>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</si>
  <si>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</si>
  <si>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</si>
  <si>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</si>
  <si>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</si>
  <si>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</si>
  <si>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</si>
  <si>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</si>
  <si>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</si>
  <si>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</si>
  <si>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</si>
  <si>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</si>
  <si>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</si>
  <si>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</si>
  <si>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</si>
  <si>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</si>
  <si>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</si>
  <si>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</si>
  <si>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</si>
  <si>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</si>
  <si>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</si>
  <si>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</si>
  <si>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</si>
  <si>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</si>
  <si>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</si>
  <si>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</si>
  <si>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</si>
  <si>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</si>
  <si>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</si>
  <si>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</si>
  <si>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</si>
  <si>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</si>
  <si>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</si>
  <si>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</si>
  <si>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</si>
  <si>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</si>
  <si>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</si>
  <si>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</si>
  <si>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</si>
  <si>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</si>
  <si>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</si>
  <si>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</si>
  <si>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</si>
  <si>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</si>
  <si>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</si>
  <si>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</si>
  <si>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</si>
  <si>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</si>
  <si>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</si>
  <si>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</si>
  <si>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</si>
  <si>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</si>
  <si>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</si>
  <si>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</si>
  <si>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</si>
  <si>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</si>
  <si>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</si>
  <si>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</si>
  <si>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</si>
  <si>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</si>
  <si>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</si>
  <si>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</si>
  <si>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</si>
  <si>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</si>
  <si>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</si>
  <si>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</si>
  <si>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</si>
  <si>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Total Upland</t>
  </si>
  <si>
    <t>Bureau of the Census.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</si>
  <si>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</si>
  <si>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</si>
  <si>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</si>
  <si>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</si>
  <si>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</si>
  <si>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</si>
  <si>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</si>
  <si>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</si>
  <si>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</si>
  <si>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</si>
  <si>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Contact: Leslie Meyer</t>
  </si>
  <si>
    <t xml:space="preserve">    Myanmar</t>
  </si>
  <si>
    <t xml:space="preserve">    New Zealand</t>
  </si>
  <si>
    <t>2022/23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</si>
  <si>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</si>
  <si>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</si>
  <si>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>2023/24</t>
  </si>
  <si>
    <t>Source: USDA, Economic Research Service using data from USDA, World Agricultural</t>
  </si>
  <si>
    <t>Outlook Board.</t>
  </si>
  <si>
    <t>Source: USDA, Economic Research Service using data from USDA, National Agricultural Statistics</t>
  </si>
  <si>
    <t>Service and U.S. Department of Commerce, Bureau of the Census.</t>
  </si>
  <si>
    <t xml:space="preserve">Source: USDA, Economic Research Service using data from USDA, Farm Service Agency; USDA, 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</si>
  <si>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</si>
  <si>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t xml:space="preserve">Source: USDA, Economic Research Service using data from USDA, Agricultural Marketing Service, </t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</si>
  <si>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</si>
  <si>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>Note: Raw-fiber-equivalent pounds. Data for 2023 are preliminary.</t>
  </si>
  <si>
    <t xml:space="preserve">Source: USDA, Economic Research Service using data from U.S. Department of Commerce, </t>
  </si>
  <si>
    <t>Table 10—U.S. cotton acreage, yield, and production estimates, 2023</t>
  </si>
  <si>
    <t>Source: USDA, Economic Research Service using data from USDA, National</t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</si>
  <si>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</si>
  <si>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Oct.</t>
  </si>
  <si>
    <t>Nov.</t>
  </si>
  <si>
    <t>Dec.</t>
  </si>
  <si>
    <t>Jan.</t>
  </si>
  <si>
    <t>Created February 12, 2024</t>
  </si>
  <si>
    <t>Feb.</t>
  </si>
  <si>
    <t>Last update: 2/12/24.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</si>
</sst>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1" fillId="0" borderId="0" xfId="2"/>
    <xf numFmtId="0" fontId="22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3" fontId="18" fillId="0" borderId="0" xfId="0" applyNumberFormat="1" applyFont="1"/>
    <xf numFmtId="167" fontId="18" fillId="0" borderId="0" xfId="0" applyNumberFormat="1" applyFont="1"/>
    <xf numFmtId="43" fontId="18" fillId="0" borderId="0" xfId="0" applyNumberFormat="1" applyFont="1"/>
    <xf numFmtId="2" fontId="18" fillId="0" borderId="0" xfId="0" applyNumberFormat="1" applyFont="1"/>
    <xf numFmtId="169" fontId="18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3" fontId="3" fillId="0" borderId="0" xfId="0" applyNumberFormat="1" applyFont="1" applyAlignment="1">
      <alignment horizontal="left"/>
    </xf>
    <xf numFmtId="3" fontId="3" fillId="0" borderId="2" xfId="0" applyNumberFormat="1" applyFont="1" applyBorder="1" applyAlignment="1">
      <alignment horizontal="left"/>
    </xf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3" fontId="5" fillId="0" borderId="0" xfId="0" applyNumberFormat="1" applyFont="1"/>
    <xf numFmtId="3" fontId="0" fillId="0" borderId="0" xfId="0" applyNumberFormat="1"/>
    <xf numFmtId="0" fontId="1" fillId="0" borderId="0" xfId="0" applyFont="1" applyAlignment="1">
      <alignment wrapText="1"/>
    </xf>
    <xf numFmtId="0" fontId="23" fillId="0" borderId="0" xfId="0" applyFont="1"/>
    <xf numFmtId="0" fontId="5" fillId="0" borderId="3" xfId="0" applyFont="1" applyBorder="1"/>
    <xf numFmtId="0" fontId="5" fillId="0" borderId="2" xfId="0" applyFont="1" applyBorder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099" name="Picture 8" descr="PrintLogo">
          <a:extLst>
            <a:ext uri="{FF2B5EF4-FFF2-40B4-BE49-F238E27FC236}">
              <a16:creationId xmlns:a16="http://schemas.microsoft.com/office/drawing/2014/main" id="{CF144D27-DDC0-1CB8-2076-8324A34A2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1"/>
  <sheetViews>
    <sheetView tabSelected="1" zoomScaleNormal="100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6" t="s">
        <v>189</v>
      </c>
    </row>
    <row r="3" spans="1:1" ht="15.6" x14ac:dyDescent="0.3">
      <c r="A3" s="6"/>
    </row>
    <row r="4" spans="1:1" x14ac:dyDescent="0.3">
      <c r="A4" t="s">
        <v>240</v>
      </c>
    </row>
    <row r="6" spans="1:1" x14ac:dyDescent="0.3">
      <c r="A6" t="s">
        <v>0</v>
      </c>
    </row>
    <row r="8" spans="1:1" x14ac:dyDescent="0.3">
      <c r="A8" s="5" t="s">
        <v>45</v>
      </c>
    </row>
    <row r="9" spans="1:1" x14ac:dyDescent="0.3">
      <c r="A9" s="5"/>
    </row>
    <row r="10" spans="1:1" x14ac:dyDescent="0.3">
      <c r="A10" s="5" t="s">
        <v>36</v>
      </c>
    </row>
    <row r="11" spans="1:1" x14ac:dyDescent="0.3">
      <c r="A11" s="5"/>
    </row>
    <row r="12" spans="1:1" x14ac:dyDescent="0.3">
      <c r="A12" s="5" t="s">
        <v>38</v>
      </c>
    </row>
    <row r="13" spans="1:1" x14ac:dyDescent="0.3">
      <c r="A13" s="5"/>
    </row>
    <row r="14" spans="1:1" x14ac:dyDescent="0.3">
      <c r="A14" s="5" t="s">
        <v>39</v>
      </c>
    </row>
    <row r="15" spans="1:1" x14ac:dyDescent="0.3">
      <c r="A15" s="5"/>
    </row>
    <row r="16" spans="1:1" x14ac:dyDescent="0.3">
      <c r="A16" s="5" t="s">
        <v>40</v>
      </c>
    </row>
    <row r="17" spans="1:1" x14ac:dyDescent="0.3">
      <c r="A17" s="5"/>
    </row>
    <row r="18" spans="1:1" x14ac:dyDescent="0.3">
      <c r="A18" s="5" t="s">
        <v>41</v>
      </c>
    </row>
    <row r="19" spans="1:1" x14ac:dyDescent="0.3">
      <c r="A19" s="5"/>
    </row>
    <row r="20" spans="1:1" x14ac:dyDescent="0.3">
      <c r="A20" s="5" t="s">
        <v>42</v>
      </c>
    </row>
    <row r="21" spans="1:1" x14ac:dyDescent="0.3">
      <c r="A21" s="5"/>
    </row>
    <row r="22" spans="1:1" x14ac:dyDescent="0.3">
      <c r="A22" s="5" t="s">
        <v>43</v>
      </c>
    </row>
    <row r="23" spans="1:1" x14ac:dyDescent="0.3">
      <c r="A23" s="5"/>
    </row>
    <row r="24" spans="1:1" x14ac:dyDescent="0.3">
      <c r="A24" s="5" t="s">
        <v>44</v>
      </c>
    </row>
    <row r="26" spans="1:1" x14ac:dyDescent="0.3">
      <c r="A26" s="5" t="s">
        <v>233</v>
      </c>
    </row>
    <row r="27" spans="1:1" x14ac:dyDescent="0.3">
      <c r="A27" s="5"/>
    </row>
    <row r="29" spans="1:1" x14ac:dyDescent="0.3">
      <c r="A29" s="5"/>
    </row>
    <row r="30" spans="1:1" x14ac:dyDescent="0.3">
      <c r="A30" s="5"/>
    </row>
    <row r="31" spans="1:1" x14ac:dyDescent="0.3">
      <c r="A31" t="s">
        <v>216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60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81" t="s">
        <v>198</v>
      </c>
      <c r="B1" s="81"/>
      <c r="C1" s="81"/>
      <c r="D1" s="82"/>
      <c r="E1" s="82"/>
      <c r="F1" s="24"/>
    </row>
    <row r="2" spans="1:6" x14ac:dyDescent="0.3">
      <c r="A2" s="25"/>
      <c r="B2" s="99" t="s">
        <v>236</v>
      </c>
      <c r="C2" s="99" t="s">
        <v>237</v>
      </c>
      <c r="D2" s="99" t="s">
        <v>238</v>
      </c>
      <c r="E2" s="99" t="s">
        <v>238</v>
      </c>
      <c r="F2" s="24"/>
    </row>
    <row r="3" spans="1:6" x14ac:dyDescent="0.3">
      <c r="A3" s="83" t="s">
        <v>105</v>
      </c>
      <c r="B3" s="40">
        <v>2023</v>
      </c>
      <c r="C3" s="40">
        <v>2023</v>
      </c>
      <c r="D3" s="40">
        <v>2023</v>
      </c>
      <c r="E3" s="40">
        <v>2022</v>
      </c>
      <c r="F3" s="24"/>
    </row>
    <row r="4" spans="1:6" ht="8.25" customHeight="1" x14ac:dyDescent="0.3">
      <c r="A4" s="84"/>
      <c r="B4" s="9"/>
      <c r="C4" s="9"/>
      <c r="D4" s="9"/>
      <c r="E4" s="9"/>
      <c r="F4" s="24"/>
    </row>
    <row r="5" spans="1:6" x14ac:dyDescent="0.3">
      <c r="A5" s="25"/>
      <c r="B5" s="107" t="s">
        <v>149</v>
      </c>
      <c r="C5" s="107"/>
      <c r="D5" s="107"/>
      <c r="E5" s="107"/>
      <c r="F5" s="24"/>
    </row>
    <row r="6" spans="1:6" ht="8.25" customHeight="1" x14ac:dyDescent="0.3">
      <c r="A6" s="25"/>
      <c r="B6" s="50"/>
      <c r="C6" s="41"/>
      <c r="D6" s="52"/>
      <c r="E6" s="52"/>
      <c r="F6" s="24"/>
    </row>
    <row r="7" spans="1:6" x14ac:dyDescent="0.3">
      <c r="A7" s="25" t="s">
        <v>107</v>
      </c>
      <c r="B7" s="85">
        <v>91324</v>
      </c>
      <c r="C7" s="85">
        <v>78103.199999999997</v>
      </c>
      <c r="D7" s="85">
        <v>61937.4</v>
      </c>
      <c r="E7" s="85">
        <v>68476.399999999994</v>
      </c>
      <c r="F7" s="25"/>
    </row>
    <row r="8" spans="1:6" x14ac:dyDescent="0.3">
      <c r="A8" s="25" t="s">
        <v>150</v>
      </c>
      <c r="B8" s="85">
        <v>162.19999999999999</v>
      </c>
      <c r="C8" s="85">
        <v>135.5</v>
      </c>
      <c r="D8" s="85">
        <v>76.400000000000006</v>
      </c>
      <c r="E8" s="85">
        <v>153.4</v>
      </c>
      <c r="F8" s="25"/>
    </row>
    <row r="9" spans="1:6" x14ac:dyDescent="0.3">
      <c r="A9" s="25" t="s">
        <v>108</v>
      </c>
      <c r="B9" s="85">
        <v>7602.2</v>
      </c>
      <c r="C9" s="85">
        <v>7343.7</v>
      </c>
      <c r="D9" s="85">
        <v>6627</v>
      </c>
      <c r="E9" s="85">
        <v>7646</v>
      </c>
      <c r="F9" s="25"/>
    </row>
    <row r="10" spans="1:6" x14ac:dyDescent="0.3">
      <c r="A10" s="25" t="s">
        <v>151</v>
      </c>
      <c r="B10" s="85">
        <v>228.2</v>
      </c>
      <c r="C10" s="85">
        <v>146.80000000000001</v>
      </c>
      <c r="D10" s="85">
        <v>182.8</v>
      </c>
      <c r="E10" s="85">
        <v>175.7</v>
      </c>
      <c r="F10" s="25"/>
    </row>
    <row r="11" spans="1:6" x14ac:dyDescent="0.3">
      <c r="A11" s="25" t="s">
        <v>109</v>
      </c>
      <c r="B11" s="85">
        <v>18852.3</v>
      </c>
      <c r="C11" s="85">
        <v>14372.3</v>
      </c>
      <c r="D11" s="85">
        <v>11942.4</v>
      </c>
      <c r="E11" s="85">
        <v>10716.1</v>
      </c>
      <c r="F11" s="25"/>
    </row>
    <row r="12" spans="1:6" x14ac:dyDescent="0.3">
      <c r="A12" s="25" t="s">
        <v>110</v>
      </c>
      <c r="B12" s="85">
        <v>5213.8</v>
      </c>
      <c r="C12" s="85">
        <v>5543.4</v>
      </c>
      <c r="D12" s="85">
        <v>2780.1</v>
      </c>
      <c r="E12" s="85">
        <v>1693.6</v>
      </c>
      <c r="F12" s="25"/>
    </row>
    <row r="13" spans="1:6" x14ac:dyDescent="0.3">
      <c r="A13" s="25" t="s">
        <v>111</v>
      </c>
      <c r="B13" s="85">
        <v>2396.1999999999998</v>
      </c>
      <c r="C13" s="85">
        <v>2548.4</v>
      </c>
      <c r="D13" s="85">
        <v>3240.2</v>
      </c>
      <c r="E13" s="85">
        <v>3054</v>
      </c>
      <c r="F13" s="25"/>
    </row>
    <row r="14" spans="1:6" x14ac:dyDescent="0.3">
      <c r="A14" s="25" t="s">
        <v>112</v>
      </c>
      <c r="B14" s="85">
        <v>1698.9</v>
      </c>
      <c r="C14" s="85">
        <v>38.4</v>
      </c>
      <c r="D14" s="85">
        <v>35.9</v>
      </c>
      <c r="E14" s="85">
        <v>102.7</v>
      </c>
      <c r="F14" s="25"/>
    </row>
    <row r="15" spans="1:6" x14ac:dyDescent="0.3">
      <c r="A15" s="25" t="s">
        <v>113</v>
      </c>
      <c r="B15" s="85">
        <v>42145.8</v>
      </c>
      <c r="C15" s="85">
        <v>36392.199999999997</v>
      </c>
      <c r="D15" s="85">
        <v>27810.5</v>
      </c>
      <c r="E15" s="85">
        <v>33427.199999999997</v>
      </c>
      <c r="F15" s="25"/>
    </row>
    <row r="16" spans="1:6" x14ac:dyDescent="0.3">
      <c r="A16" s="25" t="s">
        <v>114</v>
      </c>
      <c r="B16" s="85">
        <v>11463.3</v>
      </c>
      <c r="C16" s="85">
        <v>10096.6</v>
      </c>
      <c r="D16" s="85">
        <v>7684.7</v>
      </c>
      <c r="E16" s="85">
        <v>8260.4</v>
      </c>
      <c r="F16" s="25"/>
    </row>
    <row r="17" spans="1:6" x14ac:dyDescent="0.3">
      <c r="A17" s="25" t="s">
        <v>115</v>
      </c>
      <c r="B17" s="85">
        <v>625.20000000000005</v>
      </c>
      <c r="C17" s="85">
        <v>772.3</v>
      </c>
      <c r="D17" s="85">
        <v>980.7</v>
      </c>
      <c r="E17" s="85">
        <v>2503.8000000000002</v>
      </c>
      <c r="F17" s="25"/>
    </row>
    <row r="18" spans="1:6" x14ac:dyDescent="0.3">
      <c r="A18" s="25" t="s">
        <v>152</v>
      </c>
      <c r="B18" s="85">
        <v>313.89999999999998</v>
      </c>
      <c r="C18" s="85">
        <v>230.1</v>
      </c>
      <c r="D18" s="85">
        <v>132.30000000000001</v>
      </c>
      <c r="E18" s="85">
        <v>258.7</v>
      </c>
      <c r="F18" s="25"/>
    </row>
    <row r="19" spans="1:6" x14ac:dyDescent="0.3">
      <c r="A19" s="25" t="s">
        <v>116</v>
      </c>
      <c r="B19" s="85">
        <v>2461.1</v>
      </c>
      <c r="C19" s="85">
        <v>2069.4</v>
      </c>
      <c r="D19" s="85">
        <v>1775.5</v>
      </c>
      <c r="E19" s="85">
        <v>1591.1</v>
      </c>
      <c r="F19" s="25"/>
    </row>
    <row r="20" spans="1:6" x14ac:dyDescent="0.3">
      <c r="A20" s="25" t="s">
        <v>153</v>
      </c>
      <c r="B20" s="85">
        <v>124.6</v>
      </c>
      <c r="C20" s="85">
        <v>94.4</v>
      </c>
      <c r="D20" s="85">
        <v>141.1</v>
      </c>
      <c r="E20" s="85">
        <v>94.3</v>
      </c>
      <c r="F20" s="25"/>
    </row>
    <row r="21" spans="1:6" x14ac:dyDescent="0.3">
      <c r="A21" s="25" t="s">
        <v>154</v>
      </c>
      <c r="B21" s="85">
        <v>166.9</v>
      </c>
      <c r="C21" s="85">
        <v>173.4</v>
      </c>
      <c r="D21" s="85">
        <v>164.1</v>
      </c>
      <c r="E21" s="85">
        <v>199.3</v>
      </c>
      <c r="F21" s="25"/>
    </row>
    <row r="22" spans="1:6" x14ac:dyDescent="0.3">
      <c r="A22" s="25" t="s">
        <v>117</v>
      </c>
      <c r="B22" s="85">
        <v>1707</v>
      </c>
      <c r="C22" s="85">
        <v>1253.3</v>
      </c>
      <c r="D22" s="85">
        <v>1129</v>
      </c>
      <c r="E22" s="85">
        <v>725.8</v>
      </c>
      <c r="F22" s="25"/>
    </row>
    <row r="23" spans="1:6" x14ac:dyDescent="0.3">
      <c r="A23" s="25" t="s">
        <v>118</v>
      </c>
      <c r="B23" s="85">
        <v>73.5</v>
      </c>
      <c r="C23" s="85">
        <v>84</v>
      </c>
      <c r="D23" s="85">
        <v>67.900000000000006</v>
      </c>
      <c r="E23" s="85">
        <v>97.3</v>
      </c>
      <c r="F23" s="25"/>
    </row>
    <row r="24" spans="1:6" x14ac:dyDescent="0.3">
      <c r="A24" s="25" t="s">
        <v>119</v>
      </c>
      <c r="B24" s="85">
        <v>1682.9</v>
      </c>
      <c r="C24" s="85">
        <v>2273.3000000000002</v>
      </c>
      <c r="D24" s="85">
        <v>1834.4</v>
      </c>
      <c r="E24" s="85">
        <v>2376.1</v>
      </c>
      <c r="F24" s="25"/>
    </row>
    <row r="25" spans="1:6" x14ac:dyDescent="0.3">
      <c r="A25" s="25" t="s">
        <v>155</v>
      </c>
      <c r="B25" s="85">
        <v>98</v>
      </c>
      <c r="C25" s="85">
        <v>363.6</v>
      </c>
      <c r="D25" s="85">
        <v>52.3</v>
      </c>
      <c r="E25" s="85">
        <v>255.6</v>
      </c>
      <c r="F25" s="25"/>
    </row>
    <row r="26" spans="1:6" x14ac:dyDescent="0.3">
      <c r="A26" s="25" t="s">
        <v>156</v>
      </c>
      <c r="B26" s="85">
        <v>102.7</v>
      </c>
      <c r="C26" s="85">
        <v>82.4</v>
      </c>
      <c r="D26" s="85">
        <v>109.8</v>
      </c>
      <c r="E26" s="85">
        <v>123.8</v>
      </c>
      <c r="F26" s="25"/>
    </row>
    <row r="27" spans="1:6" x14ac:dyDescent="0.3">
      <c r="A27" s="25" t="s">
        <v>120</v>
      </c>
      <c r="B27" s="85">
        <v>233.3</v>
      </c>
      <c r="C27" s="85">
        <v>276.7</v>
      </c>
      <c r="D27" s="85">
        <v>240.1</v>
      </c>
      <c r="E27" s="85">
        <v>314.60000000000002</v>
      </c>
      <c r="F27" s="25"/>
    </row>
    <row r="28" spans="1:6" x14ac:dyDescent="0.3">
      <c r="A28" s="25" t="s">
        <v>121</v>
      </c>
      <c r="B28" s="85">
        <v>181.4</v>
      </c>
      <c r="C28" s="85">
        <v>256</v>
      </c>
      <c r="D28" s="85">
        <v>185.3</v>
      </c>
      <c r="E28" s="85">
        <v>191.7</v>
      </c>
      <c r="F28" s="25"/>
    </row>
    <row r="29" spans="1:6" x14ac:dyDescent="0.3">
      <c r="A29" s="25" t="s">
        <v>157</v>
      </c>
      <c r="B29" s="85">
        <v>158.30000000000001</v>
      </c>
      <c r="C29" s="85">
        <v>228.7</v>
      </c>
      <c r="D29" s="85">
        <v>186.3</v>
      </c>
      <c r="E29" s="85">
        <v>181.8</v>
      </c>
      <c r="F29" s="25"/>
    </row>
    <row r="30" spans="1:6" x14ac:dyDescent="0.3">
      <c r="A30" s="25" t="s">
        <v>202</v>
      </c>
      <c r="B30" s="85">
        <v>33.4</v>
      </c>
      <c r="C30" s="85">
        <v>22</v>
      </c>
      <c r="D30" s="85">
        <v>26</v>
      </c>
      <c r="E30" s="85">
        <v>21.6</v>
      </c>
      <c r="F30" s="25"/>
    </row>
    <row r="31" spans="1:6" x14ac:dyDescent="0.3">
      <c r="A31" s="25" t="s">
        <v>158</v>
      </c>
      <c r="B31" s="85">
        <v>318.3</v>
      </c>
      <c r="C31" s="85">
        <v>404.6</v>
      </c>
      <c r="D31" s="85">
        <v>389.9</v>
      </c>
      <c r="E31" s="85">
        <v>533.6</v>
      </c>
      <c r="F31" s="25"/>
    </row>
    <row r="32" spans="1:6" x14ac:dyDescent="0.3">
      <c r="A32" s="25" t="s">
        <v>124</v>
      </c>
      <c r="B32" s="85">
        <v>3443.7</v>
      </c>
      <c r="C32" s="85">
        <v>3417.7</v>
      </c>
      <c r="D32" s="85">
        <v>3855.4</v>
      </c>
      <c r="E32" s="85">
        <v>4020.2</v>
      </c>
      <c r="F32" s="25"/>
    </row>
    <row r="33" spans="1:6" x14ac:dyDescent="0.3">
      <c r="A33" s="25" t="s">
        <v>128</v>
      </c>
      <c r="B33" s="85">
        <v>756.5</v>
      </c>
      <c r="C33" s="85">
        <v>745.5</v>
      </c>
      <c r="D33" s="85">
        <v>757.3</v>
      </c>
      <c r="E33" s="85">
        <v>883.3</v>
      </c>
      <c r="F33" s="25"/>
    </row>
    <row r="34" spans="1:6" x14ac:dyDescent="0.3">
      <c r="A34" s="25" t="s">
        <v>129</v>
      </c>
      <c r="B34" s="85">
        <v>177.6</v>
      </c>
      <c r="C34" s="85">
        <v>259.3</v>
      </c>
      <c r="D34" s="85">
        <v>273.60000000000002</v>
      </c>
      <c r="E34" s="85">
        <v>318.10000000000002</v>
      </c>
      <c r="F34" s="25"/>
    </row>
    <row r="35" spans="1:6" x14ac:dyDescent="0.3">
      <c r="A35" s="25" t="s">
        <v>130</v>
      </c>
      <c r="B35" s="85">
        <v>138.1</v>
      </c>
      <c r="C35" s="85">
        <v>242.8</v>
      </c>
      <c r="D35" s="85">
        <v>135.9</v>
      </c>
      <c r="E35" s="85">
        <v>268.39999999999998</v>
      </c>
      <c r="F35" s="25"/>
    </row>
    <row r="36" spans="1:6" x14ac:dyDescent="0.3">
      <c r="A36" s="25" t="s">
        <v>132</v>
      </c>
      <c r="B36" s="85">
        <v>124.4</v>
      </c>
      <c r="C36" s="85">
        <v>151.4</v>
      </c>
      <c r="D36" s="85">
        <v>111.2</v>
      </c>
      <c r="E36" s="85">
        <v>136.69999999999999</v>
      </c>
      <c r="F36" s="25"/>
    </row>
    <row r="37" spans="1:6" x14ac:dyDescent="0.3">
      <c r="A37" s="25" t="s">
        <v>133</v>
      </c>
      <c r="B37" s="85">
        <v>613.20000000000005</v>
      </c>
      <c r="C37" s="85">
        <v>497.7</v>
      </c>
      <c r="D37" s="85">
        <v>569.20000000000005</v>
      </c>
      <c r="E37" s="85">
        <v>653.9</v>
      </c>
      <c r="F37" s="25"/>
    </row>
    <row r="38" spans="1:6" x14ac:dyDescent="0.3">
      <c r="A38" s="25" t="s">
        <v>159</v>
      </c>
      <c r="B38" s="85">
        <v>47.3</v>
      </c>
      <c r="C38" s="85">
        <v>89.7</v>
      </c>
      <c r="D38" s="85">
        <v>133.6</v>
      </c>
      <c r="E38" s="85">
        <v>40</v>
      </c>
      <c r="F38" s="25"/>
    </row>
    <row r="39" spans="1:6" x14ac:dyDescent="0.3">
      <c r="A39" s="25" t="s">
        <v>138</v>
      </c>
      <c r="B39" s="85">
        <v>389.6</v>
      </c>
      <c r="C39" s="85">
        <v>328.7</v>
      </c>
      <c r="D39" s="85">
        <v>330.4</v>
      </c>
      <c r="E39" s="85">
        <v>567.20000000000005</v>
      </c>
      <c r="F39" s="25"/>
    </row>
    <row r="40" spans="1:6" x14ac:dyDescent="0.3">
      <c r="A40" s="25" t="s">
        <v>140</v>
      </c>
      <c r="B40" s="85">
        <v>117</v>
      </c>
      <c r="C40" s="85">
        <v>99.3</v>
      </c>
      <c r="D40" s="85">
        <v>120.4</v>
      </c>
      <c r="E40" s="85">
        <v>76.900000000000006</v>
      </c>
      <c r="F40" s="25"/>
    </row>
    <row r="41" spans="1:6" x14ac:dyDescent="0.3">
      <c r="A41" s="25" t="s">
        <v>160</v>
      </c>
      <c r="B41" s="85">
        <v>475.4</v>
      </c>
      <c r="C41" s="85">
        <v>395.8</v>
      </c>
      <c r="D41" s="85">
        <v>801.4</v>
      </c>
      <c r="E41" s="85">
        <v>286.89999999999998</v>
      </c>
      <c r="F41" s="25"/>
    </row>
    <row r="42" spans="1:6" x14ac:dyDescent="0.3">
      <c r="A42" s="25" t="s">
        <v>161</v>
      </c>
      <c r="B42" s="85">
        <v>111</v>
      </c>
      <c r="C42" s="85">
        <v>320.10000000000002</v>
      </c>
      <c r="D42" s="85">
        <v>168.3</v>
      </c>
      <c r="E42" s="85">
        <v>107.8</v>
      </c>
      <c r="F42" s="25"/>
    </row>
    <row r="43" spans="1:6" x14ac:dyDescent="0.3">
      <c r="A43" s="25" t="s">
        <v>143</v>
      </c>
      <c r="B43" s="85">
        <v>326.7</v>
      </c>
      <c r="C43" s="85">
        <v>236.3</v>
      </c>
      <c r="D43" s="85">
        <v>245</v>
      </c>
      <c r="E43" s="85">
        <v>334.1</v>
      </c>
      <c r="F43" s="25"/>
    </row>
    <row r="44" spans="1:6" x14ac:dyDescent="0.3">
      <c r="A44" s="25" t="s">
        <v>162</v>
      </c>
      <c r="B44" s="85">
        <v>236.2</v>
      </c>
      <c r="C44" s="85">
        <v>200.6</v>
      </c>
      <c r="D44" s="85">
        <v>206.9</v>
      </c>
      <c r="E44" s="85">
        <v>299.8</v>
      </c>
      <c r="F44" s="25"/>
    </row>
    <row r="45" spans="1:6" x14ac:dyDescent="0.3">
      <c r="A45" s="25" t="s">
        <v>218</v>
      </c>
      <c r="B45" s="85">
        <v>73.7</v>
      </c>
      <c r="C45" s="85">
        <v>28</v>
      </c>
      <c r="D45" s="85">
        <v>13.2</v>
      </c>
      <c r="E45" s="85">
        <v>24.4</v>
      </c>
      <c r="F45" s="25"/>
    </row>
    <row r="46" spans="1:6" x14ac:dyDescent="0.3">
      <c r="A46" s="25" t="s">
        <v>144</v>
      </c>
      <c r="B46" s="85">
        <v>1226.4000000000001</v>
      </c>
      <c r="C46" s="85">
        <v>1313.3</v>
      </c>
      <c r="D46" s="85">
        <v>213.1</v>
      </c>
      <c r="E46" s="85">
        <v>336.3</v>
      </c>
      <c r="F46" s="25"/>
    </row>
    <row r="47" spans="1:6" x14ac:dyDescent="0.3">
      <c r="A47" s="25" t="s">
        <v>163</v>
      </c>
      <c r="B47" s="85">
        <v>1136</v>
      </c>
      <c r="C47" s="85">
        <v>1167.3</v>
      </c>
      <c r="D47" s="85">
        <v>102.6</v>
      </c>
      <c r="E47" s="85">
        <v>163.5</v>
      </c>
      <c r="F47" s="25"/>
    </row>
    <row r="48" spans="1:6" x14ac:dyDescent="0.3">
      <c r="A48" s="81" t="s">
        <v>164</v>
      </c>
      <c r="B48" s="82">
        <v>100464.8</v>
      </c>
      <c r="C48" s="82">
        <v>87413.2</v>
      </c>
      <c r="D48" s="82">
        <v>69860.7</v>
      </c>
      <c r="E48" s="71">
        <v>77134.2</v>
      </c>
      <c r="F48" s="24"/>
    </row>
    <row r="49" spans="1:6" ht="3.9" customHeight="1" x14ac:dyDescent="0.3">
      <c r="A49" s="25"/>
      <c r="B49" s="85"/>
      <c r="C49" s="85"/>
      <c r="D49" s="85"/>
      <c r="E49" s="3"/>
      <c r="F49" s="24"/>
    </row>
    <row r="50" spans="1:6" ht="14.1" customHeight="1" x14ac:dyDescent="0.3">
      <c r="A50" s="1" t="s">
        <v>231</v>
      </c>
      <c r="B50" s="1"/>
      <c r="C50" s="1"/>
      <c r="D50" s="3"/>
      <c r="E50" s="100"/>
      <c r="F50" s="35"/>
    </row>
    <row r="51" spans="1:6" ht="14.1" customHeight="1" x14ac:dyDescent="0.3">
      <c r="A51" s="1" t="s">
        <v>203</v>
      </c>
      <c r="B51" s="1"/>
      <c r="C51" s="1"/>
      <c r="D51" s="3"/>
      <c r="E51" s="100"/>
      <c r="F51" s="35"/>
    </row>
    <row r="52" spans="1:6" ht="6.9" customHeight="1" x14ac:dyDescent="0.3">
      <c r="A52" s="1"/>
      <c r="B52" s="1"/>
      <c r="C52" s="1"/>
      <c r="D52" s="3"/>
      <c r="E52" s="100"/>
      <c r="F52" s="35"/>
    </row>
    <row r="53" spans="1:6" ht="14.1" customHeight="1" x14ac:dyDescent="0.3">
      <c r="A53" s="109" t="s">
        <v>232</v>
      </c>
      <c r="B53" s="109"/>
      <c r="C53" s="109"/>
      <c r="D53" s="109"/>
      <c r="E53" s="109"/>
      <c r="F53" s="35"/>
    </row>
    <row r="54" spans="1:6" ht="14.1" customHeight="1" x14ac:dyDescent="0.3">
      <c r="A54" s="72" t="s">
        <v>205</v>
      </c>
      <c r="B54" s="72"/>
      <c r="C54" s="72"/>
      <c r="D54" s="72"/>
      <c r="E54" s="72"/>
      <c r="F54" s="35"/>
    </row>
    <row r="55" spans="1:6" ht="6.9" customHeight="1" x14ac:dyDescent="0.3">
      <c r="A55" s="97"/>
      <c r="B55" s="1"/>
      <c r="C55" s="1"/>
      <c r="D55" s="3"/>
      <c r="E55" s="100"/>
      <c r="F55" s="35"/>
    </row>
    <row r="56" spans="1:6" ht="14.1" customHeight="1" x14ac:dyDescent="0.3">
      <c r="A56" s="1" t="s">
        <v>242</v>
      </c>
      <c r="B56" s="97"/>
      <c r="C56" s="97"/>
      <c r="D56" s="3"/>
      <c r="E56" s="100"/>
      <c r="F56" s="26"/>
    </row>
    <row r="57" spans="1:6" x14ac:dyDescent="0.3">
      <c r="D57" s="3"/>
      <c r="E57" s="101"/>
    </row>
    <row r="58" spans="1:6" x14ac:dyDescent="0.3">
      <c r="D58" s="3"/>
      <c r="E58" s="101"/>
    </row>
    <row r="59" spans="1:6" x14ac:dyDescent="0.3">
      <c r="D59" s="3"/>
      <c r="E59" s="101"/>
    </row>
    <row r="60" spans="1:6" x14ac:dyDescent="0.3">
      <c r="D60" s="3"/>
      <c r="E60" s="101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51"/>
  <sheetViews>
    <sheetView showGridLines="0" workbookViewId="0"/>
  </sheetViews>
  <sheetFormatPr defaultRowHeight="14.4" x14ac:dyDescent="0.3"/>
  <cols>
    <col min="1" max="1" width="13.6640625" customWidth="1"/>
    <col min="2" max="2" width="10.109375" customWidth="1"/>
    <col min="3" max="3" width="2.6640625" customWidth="1"/>
    <col min="4" max="4" width="10.109375" customWidth="1"/>
    <col min="5" max="5" width="3.44140625" customWidth="1"/>
    <col min="6" max="6" width="10.109375" customWidth="1"/>
    <col min="7" max="7" width="2.6640625" customWidth="1"/>
    <col min="8" max="8" width="10.109375" customWidth="1"/>
  </cols>
  <sheetData>
    <row r="1" spans="1:8" ht="12.75" customHeight="1" x14ac:dyDescent="0.3">
      <c r="A1" s="39" t="s">
        <v>233</v>
      </c>
      <c r="B1" s="39"/>
      <c r="C1" s="39"/>
      <c r="D1" s="39"/>
      <c r="E1" s="39"/>
      <c r="F1" s="39"/>
      <c r="G1" s="39"/>
      <c r="H1" s="39"/>
    </row>
    <row r="2" spans="1:8" ht="12.75" customHeight="1" x14ac:dyDescent="0.3">
      <c r="A2" s="86" t="s">
        <v>165</v>
      </c>
      <c r="B2" s="87" t="s">
        <v>206</v>
      </c>
      <c r="C2" s="87"/>
      <c r="D2" s="87" t="s">
        <v>207</v>
      </c>
      <c r="E2" s="87"/>
      <c r="F2" s="88" t="s">
        <v>208</v>
      </c>
      <c r="G2" s="88"/>
      <c r="H2" s="87" t="s">
        <v>10</v>
      </c>
    </row>
    <row r="3" spans="1:8" ht="12.75" customHeight="1" x14ac:dyDescent="0.3">
      <c r="A3" s="1"/>
      <c r="B3" s="17"/>
      <c r="C3" s="17"/>
      <c r="D3" s="17"/>
      <c r="E3" s="17"/>
      <c r="F3" s="49" t="s">
        <v>209</v>
      </c>
      <c r="G3" s="49"/>
      <c r="H3" s="17"/>
    </row>
    <row r="4" spans="1:8" ht="13.5" customHeight="1" x14ac:dyDescent="0.3">
      <c r="A4" s="1"/>
      <c r="B4" s="106" t="s">
        <v>210</v>
      </c>
      <c r="C4" s="106"/>
      <c r="D4" s="106"/>
      <c r="E4" s="89"/>
      <c r="F4" s="49" t="s">
        <v>211</v>
      </c>
      <c r="G4" s="49"/>
      <c r="H4" s="49" t="s">
        <v>212</v>
      </c>
    </row>
    <row r="5" spans="1:8" ht="12.75" customHeight="1" x14ac:dyDescent="0.3">
      <c r="A5" s="1" t="s">
        <v>3</v>
      </c>
      <c r="B5" s="103"/>
      <c r="C5" s="103"/>
      <c r="D5" s="1"/>
      <c r="E5" s="1"/>
      <c r="F5" s="1"/>
      <c r="G5" s="1"/>
      <c r="H5" s="103"/>
    </row>
    <row r="6" spans="1:8" ht="12.75" customHeight="1" x14ac:dyDescent="0.3">
      <c r="A6" s="1" t="s">
        <v>166</v>
      </c>
      <c r="B6" s="19">
        <v>380</v>
      </c>
      <c r="C6" s="1"/>
      <c r="D6" s="1">
        <v>376</v>
      </c>
      <c r="E6" s="1"/>
      <c r="F6" s="3">
        <v>913</v>
      </c>
      <c r="G6" s="1"/>
      <c r="H6" s="3">
        <v>715</v>
      </c>
    </row>
    <row r="7" spans="1:8" ht="12.75" customHeight="1" x14ac:dyDescent="0.3">
      <c r="A7" s="1" t="s">
        <v>167</v>
      </c>
      <c r="B7" s="19">
        <v>89</v>
      </c>
      <c r="C7" s="3"/>
      <c r="D7" s="3">
        <v>87</v>
      </c>
      <c r="E7" s="3"/>
      <c r="F7" s="3">
        <v>634</v>
      </c>
      <c r="G7" s="3"/>
      <c r="H7" s="1">
        <v>115</v>
      </c>
    </row>
    <row r="8" spans="1:8" ht="12.75" customHeight="1" x14ac:dyDescent="0.3">
      <c r="A8" s="1" t="s">
        <v>168</v>
      </c>
      <c r="B8" s="19">
        <v>1110</v>
      </c>
      <c r="C8" s="3"/>
      <c r="D8" s="3">
        <v>1100</v>
      </c>
      <c r="E8" s="3"/>
      <c r="F8" s="3">
        <v>982</v>
      </c>
      <c r="G8" s="3"/>
      <c r="H8" s="3">
        <v>2250</v>
      </c>
    </row>
    <row r="9" spans="1:8" ht="12.75" customHeight="1" x14ac:dyDescent="0.3">
      <c r="A9" s="1" t="s">
        <v>213</v>
      </c>
      <c r="B9" s="19">
        <v>380</v>
      </c>
      <c r="C9" s="3"/>
      <c r="D9" s="3">
        <v>370</v>
      </c>
      <c r="E9" s="3"/>
      <c r="F9" s="3">
        <v>947</v>
      </c>
      <c r="G9" s="3"/>
      <c r="H9" s="3">
        <v>730</v>
      </c>
    </row>
    <row r="10" spans="1:8" ht="12.75" customHeight="1" x14ac:dyDescent="0.3">
      <c r="A10" s="1" t="s">
        <v>214</v>
      </c>
      <c r="B10" s="19">
        <v>210</v>
      </c>
      <c r="C10" s="3"/>
      <c r="D10" s="3">
        <v>208</v>
      </c>
      <c r="E10" s="3"/>
      <c r="F10" s="3">
        <v>912</v>
      </c>
      <c r="G10" s="3"/>
      <c r="H10" s="3">
        <v>395</v>
      </c>
    </row>
    <row r="11" spans="1:8" ht="12.75" customHeight="1" x14ac:dyDescent="0.3">
      <c r="A11" s="1" t="s">
        <v>169</v>
      </c>
      <c r="B11" s="19">
        <v>81</v>
      </c>
      <c r="C11" s="3"/>
      <c r="D11" s="3">
        <v>80</v>
      </c>
      <c r="E11" s="3"/>
      <c r="F11" s="3">
        <v>1170</v>
      </c>
      <c r="G11" s="3"/>
      <c r="H11" s="3">
        <v>195</v>
      </c>
    </row>
    <row r="12" spans="1:8" ht="12.75" customHeight="1" x14ac:dyDescent="0.3">
      <c r="A12" s="1" t="s">
        <v>170</v>
      </c>
      <c r="B12" s="19">
        <f>SUM(B6:B11)</f>
        <v>2250</v>
      </c>
      <c r="C12" s="3"/>
      <c r="D12" s="3">
        <f>SUM(D6:D11)</f>
        <v>2221</v>
      </c>
      <c r="E12" s="3"/>
      <c r="F12" s="3">
        <f>H12*480/D12</f>
        <v>950.92300765420987</v>
      </c>
      <c r="G12" s="3"/>
      <c r="H12" s="3">
        <f>SUM(H6:H11)</f>
        <v>4400</v>
      </c>
    </row>
    <row r="13" spans="1:8" ht="12.75" customHeight="1" x14ac:dyDescent="0.3">
      <c r="A13" s="1"/>
      <c r="B13" s="1"/>
      <c r="C13" s="3"/>
      <c r="D13" s="3"/>
      <c r="E13" s="3"/>
      <c r="F13" s="3"/>
      <c r="G13" s="3"/>
      <c r="H13" s="3"/>
    </row>
    <row r="14" spans="1:8" ht="12.75" customHeight="1" x14ac:dyDescent="0.3">
      <c r="A14" s="1" t="s">
        <v>171</v>
      </c>
      <c r="B14" s="19">
        <v>510</v>
      </c>
      <c r="C14" s="3"/>
      <c r="D14" s="3">
        <v>505</v>
      </c>
      <c r="E14" s="3"/>
      <c r="F14" s="3">
        <v>1340</v>
      </c>
      <c r="G14" s="3"/>
      <c r="H14" s="3">
        <v>1410</v>
      </c>
    </row>
    <row r="15" spans="1:8" ht="12.75" customHeight="1" x14ac:dyDescent="0.3">
      <c r="A15" s="1" t="s">
        <v>172</v>
      </c>
      <c r="B15" s="19">
        <v>120</v>
      </c>
      <c r="C15" s="3"/>
      <c r="D15" s="3">
        <v>115</v>
      </c>
      <c r="E15" s="3"/>
      <c r="F15" s="3">
        <v>877</v>
      </c>
      <c r="G15" s="3"/>
      <c r="H15" s="3">
        <v>210</v>
      </c>
    </row>
    <row r="16" spans="1:8" ht="12.75" customHeight="1" x14ac:dyDescent="0.3">
      <c r="A16" s="1" t="s">
        <v>173</v>
      </c>
      <c r="B16" s="19">
        <v>400</v>
      </c>
      <c r="C16" s="3"/>
      <c r="D16" s="3">
        <v>395</v>
      </c>
      <c r="E16" s="3"/>
      <c r="F16" s="3">
        <v>1082</v>
      </c>
      <c r="G16" s="3"/>
      <c r="H16" s="3">
        <v>890</v>
      </c>
    </row>
    <row r="17" spans="1:8" ht="12.75" customHeight="1" x14ac:dyDescent="0.3">
      <c r="A17" s="1" t="s">
        <v>174</v>
      </c>
      <c r="B17" s="19">
        <v>335</v>
      </c>
      <c r="C17" s="3"/>
      <c r="D17" s="3">
        <v>330</v>
      </c>
      <c r="E17" s="3"/>
      <c r="F17" s="3">
        <v>1338</v>
      </c>
      <c r="G17" s="3"/>
      <c r="H17" s="3">
        <v>920</v>
      </c>
    </row>
    <row r="18" spans="1:8" ht="12.75" customHeight="1" x14ac:dyDescent="0.3">
      <c r="A18" s="1" t="s">
        <v>175</v>
      </c>
      <c r="B18" s="19">
        <v>265</v>
      </c>
      <c r="C18" s="3"/>
      <c r="D18" s="3">
        <v>260</v>
      </c>
      <c r="E18" s="3"/>
      <c r="F18" s="3">
        <v>1237</v>
      </c>
      <c r="G18" s="3"/>
      <c r="H18" s="3">
        <v>670</v>
      </c>
    </row>
    <row r="19" spans="1:8" ht="12.75" customHeight="1" x14ac:dyDescent="0.3">
      <c r="A19" s="1" t="s">
        <v>176</v>
      </c>
      <c r="B19" s="19">
        <f>SUM(B14:B18)</f>
        <v>1630</v>
      </c>
      <c r="C19" s="3"/>
      <c r="D19" s="3">
        <f>SUM(D14:D18)</f>
        <v>1605</v>
      </c>
      <c r="E19" s="3"/>
      <c r="F19" s="3">
        <f>H19*480/D19</f>
        <v>1226.1682242990655</v>
      </c>
      <c r="G19" s="3"/>
      <c r="H19" s="3">
        <f>SUM(H14:H18)</f>
        <v>4100</v>
      </c>
    </row>
    <row r="20" spans="1:8" ht="12.75" customHeight="1" x14ac:dyDescent="0.3">
      <c r="A20" s="1"/>
      <c r="B20" s="1"/>
      <c r="C20" s="3"/>
      <c r="D20" s="3"/>
      <c r="E20" s="3"/>
      <c r="F20" s="3"/>
      <c r="G20" s="3"/>
      <c r="H20" s="3"/>
    </row>
    <row r="21" spans="1:8" ht="12.75" customHeight="1" x14ac:dyDescent="0.3">
      <c r="A21" s="1" t="s">
        <v>177</v>
      </c>
      <c r="B21" s="19">
        <v>112</v>
      </c>
      <c r="C21" s="3"/>
      <c r="D21" s="3">
        <v>99</v>
      </c>
      <c r="E21" s="3"/>
      <c r="F21" s="3">
        <v>815</v>
      </c>
      <c r="G21" s="3"/>
      <c r="H21" s="3">
        <v>168</v>
      </c>
    </row>
    <row r="22" spans="1:8" ht="12.75" customHeight="1" x14ac:dyDescent="0.3">
      <c r="A22" s="1" t="s">
        <v>178</v>
      </c>
      <c r="B22" s="19">
        <v>420</v>
      </c>
      <c r="C22" s="3"/>
      <c r="D22" s="3">
        <v>190</v>
      </c>
      <c r="E22" s="3"/>
      <c r="F22" s="3">
        <v>783</v>
      </c>
      <c r="G22" s="3"/>
      <c r="H22" s="3">
        <v>310</v>
      </c>
    </row>
    <row r="23" spans="1:8" ht="12.75" customHeight="1" x14ac:dyDescent="0.3">
      <c r="A23" s="1" t="s">
        <v>179</v>
      </c>
      <c r="B23" s="19">
        <v>5550</v>
      </c>
      <c r="C23" s="3"/>
      <c r="D23" s="3">
        <v>2700</v>
      </c>
      <c r="E23" s="3"/>
      <c r="F23" s="3">
        <v>498</v>
      </c>
      <c r="G23" s="3"/>
      <c r="H23" s="3">
        <v>2800</v>
      </c>
    </row>
    <row r="24" spans="1:8" ht="12.75" customHeight="1" x14ac:dyDescent="0.3">
      <c r="A24" s="1" t="s">
        <v>180</v>
      </c>
      <c r="B24" s="19">
        <f>SUM(B21:B23)</f>
        <v>6082</v>
      </c>
      <c r="C24" s="3"/>
      <c r="D24" s="3">
        <f>SUM(D21:D23)</f>
        <v>2989</v>
      </c>
      <c r="E24" s="3"/>
      <c r="F24" s="3">
        <f>H24*480/D24</f>
        <v>526.4101706256273</v>
      </c>
      <c r="G24" s="3"/>
      <c r="H24" s="3">
        <f>SUM(H21:H23)</f>
        <v>3278</v>
      </c>
    </row>
    <row r="25" spans="1:8" ht="12.75" customHeight="1" x14ac:dyDescent="0.3">
      <c r="A25" s="1"/>
      <c r="B25" s="1"/>
      <c r="C25" s="3"/>
      <c r="D25" s="3"/>
      <c r="E25" s="3"/>
      <c r="F25" s="3"/>
      <c r="G25" s="3"/>
      <c r="H25" s="3"/>
    </row>
    <row r="26" spans="1:8" ht="12.75" customHeight="1" x14ac:dyDescent="0.3">
      <c r="A26" s="1" t="s">
        <v>181</v>
      </c>
      <c r="B26" s="19">
        <v>76</v>
      </c>
      <c r="C26" s="3"/>
      <c r="D26" s="3">
        <v>75</v>
      </c>
      <c r="E26" s="3"/>
      <c r="F26" s="3">
        <v>1568</v>
      </c>
      <c r="G26" s="3"/>
      <c r="H26" s="3">
        <v>245</v>
      </c>
    </row>
    <row r="27" spans="1:8" ht="12.75" customHeight="1" x14ac:dyDescent="0.3">
      <c r="A27" s="1" t="s">
        <v>182</v>
      </c>
      <c r="B27" s="19">
        <v>13</v>
      </c>
      <c r="C27" s="3"/>
      <c r="D27" s="3">
        <v>13</v>
      </c>
      <c r="E27" s="3"/>
      <c r="F27" s="3">
        <v>1838</v>
      </c>
      <c r="G27" s="3"/>
      <c r="H27" s="3">
        <v>49</v>
      </c>
    </row>
    <row r="28" spans="1:8" ht="12.75" customHeight="1" x14ac:dyDescent="0.3">
      <c r="A28" s="1" t="s">
        <v>183</v>
      </c>
      <c r="B28" s="19">
        <v>32</v>
      </c>
      <c r="C28" s="3"/>
      <c r="D28" s="3">
        <v>22</v>
      </c>
      <c r="E28" s="3"/>
      <c r="F28" s="3">
        <v>1200</v>
      </c>
      <c r="G28" s="3"/>
      <c r="H28" s="3">
        <v>55</v>
      </c>
    </row>
    <row r="29" spans="1:8" ht="12.75" customHeight="1" x14ac:dyDescent="0.3">
      <c r="A29" s="1" t="s">
        <v>184</v>
      </c>
      <c r="B29" s="19">
        <f>SUM(B26:B28)</f>
        <v>121</v>
      </c>
      <c r="C29" s="3"/>
      <c r="D29" s="3">
        <f>SUM(D26:D28)</f>
        <v>110</v>
      </c>
      <c r="E29" s="3"/>
      <c r="F29" s="3">
        <f>H29*480/D29</f>
        <v>1522.909090909091</v>
      </c>
      <c r="G29" s="3"/>
      <c r="H29" s="3">
        <f>SUM(H26:H28)</f>
        <v>349</v>
      </c>
    </row>
    <row r="30" spans="1:8" ht="12.75" customHeight="1" x14ac:dyDescent="0.3">
      <c r="A30" s="1"/>
      <c r="B30" s="1"/>
      <c r="C30" s="3"/>
      <c r="D30" s="3"/>
      <c r="E30" s="3"/>
      <c r="F30" s="3"/>
      <c r="G30" s="3"/>
      <c r="H30" s="3"/>
    </row>
    <row r="31" spans="1:8" ht="12.75" customHeight="1" x14ac:dyDescent="0.3">
      <c r="A31" s="1" t="s">
        <v>204</v>
      </c>
      <c r="B31" s="3">
        <f>SUM(B12+B19+B24+B29)</f>
        <v>10083</v>
      </c>
      <c r="C31" s="3"/>
      <c r="D31" s="3">
        <f>SUM(D12+D19+D24+D29)</f>
        <v>6925</v>
      </c>
      <c r="E31" s="3"/>
      <c r="F31" s="3">
        <f>H31*480/D31</f>
        <v>840.57184115523467</v>
      </c>
      <c r="G31" s="90"/>
      <c r="H31" s="3">
        <f>SUM(H12+H19+H24+H29)</f>
        <v>12127</v>
      </c>
    </row>
    <row r="32" spans="1:8" ht="12.75" customHeight="1" x14ac:dyDescent="0.3">
      <c r="A32" s="1"/>
      <c r="B32" s="1"/>
      <c r="C32" s="3"/>
      <c r="D32" s="3"/>
      <c r="E32" s="3"/>
      <c r="F32" s="3"/>
      <c r="G32" s="3"/>
      <c r="H32" s="3"/>
    </row>
    <row r="33" spans="1:8" ht="12.75" customHeight="1" x14ac:dyDescent="0.3">
      <c r="A33" s="1" t="s">
        <v>185</v>
      </c>
      <c r="B33" s="1"/>
      <c r="C33" s="3"/>
      <c r="D33" s="3"/>
      <c r="E33" s="3"/>
      <c r="F33" s="3"/>
      <c r="G33" s="3"/>
      <c r="H33" s="3"/>
    </row>
    <row r="34" spans="1:8" ht="12.75" customHeight="1" x14ac:dyDescent="0.3">
      <c r="A34" s="1" t="s">
        <v>181</v>
      </c>
      <c r="B34" s="19">
        <v>16</v>
      </c>
      <c r="C34" s="3"/>
      <c r="D34" s="3">
        <v>16</v>
      </c>
      <c r="E34" s="3"/>
      <c r="F34" s="3">
        <v>960</v>
      </c>
      <c r="G34" s="3"/>
      <c r="H34" s="3">
        <v>32</v>
      </c>
    </row>
    <row r="35" spans="1:8" ht="12.75" customHeight="1" x14ac:dyDescent="0.3">
      <c r="A35" s="1" t="s">
        <v>182</v>
      </c>
      <c r="B35" s="19">
        <v>86</v>
      </c>
      <c r="C35" s="3"/>
      <c r="D35" s="3">
        <v>84</v>
      </c>
      <c r="E35" s="3"/>
      <c r="F35" s="3">
        <v>1286</v>
      </c>
      <c r="G35" s="3"/>
      <c r="H35" s="3">
        <v>225</v>
      </c>
    </row>
    <row r="36" spans="1:8" ht="12.75" customHeight="1" x14ac:dyDescent="0.3">
      <c r="A36" s="1" t="s">
        <v>183</v>
      </c>
      <c r="B36" s="19">
        <v>16</v>
      </c>
      <c r="C36" s="3"/>
      <c r="D36" s="3">
        <v>15.8</v>
      </c>
      <c r="E36" s="3"/>
      <c r="F36" s="3">
        <v>759</v>
      </c>
      <c r="G36" s="3"/>
      <c r="H36" s="3">
        <v>25</v>
      </c>
    </row>
    <row r="37" spans="1:8" ht="12.75" customHeight="1" x14ac:dyDescent="0.3">
      <c r="A37" s="1" t="s">
        <v>179</v>
      </c>
      <c r="B37" s="19">
        <v>29</v>
      </c>
      <c r="C37" s="3"/>
      <c r="D37" s="3">
        <v>24</v>
      </c>
      <c r="E37" s="3"/>
      <c r="F37" s="3">
        <v>500</v>
      </c>
      <c r="G37" s="3"/>
      <c r="H37" s="3">
        <v>25</v>
      </c>
    </row>
    <row r="38" spans="1:8" ht="12.75" customHeight="1" x14ac:dyDescent="0.3">
      <c r="A38" s="1"/>
      <c r="B38" s="19"/>
      <c r="C38" s="3"/>
      <c r="D38" s="3"/>
      <c r="E38" s="3"/>
      <c r="F38" s="3"/>
      <c r="G38" s="3"/>
      <c r="H38" s="3"/>
    </row>
    <row r="39" spans="1:8" ht="12.75" customHeight="1" x14ac:dyDescent="0.3">
      <c r="A39" s="1" t="s">
        <v>186</v>
      </c>
      <c r="B39" s="3">
        <f>SUM(B34:B38)</f>
        <v>147</v>
      </c>
      <c r="C39" s="3"/>
      <c r="D39" s="3">
        <f>SUM(D34:D38)</f>
        <v>139.80000000000001</v>
      </c>
      <c r="E39" s="3"/>
      <c r="F39" s="3">
        <f>H39*480/D39</f>
        <v>1054.0772532188839</v>
      </c>
      <c r="G39" s="90"/>
      <c r="H39" s="3">
        <f>SUM(H34:H38)</f>
        <v>307</v>
      </c>
    </row>
    <row r="40" spans="1:8" ht="12.75" customHeight="1" x14ac:dyDescent="0.3">
      <c r="A40" s="1"/>
      <c r="B40" s="19"/>
      <c r="C40" s="3"/>
      <c r="D40" s="3"/>
      <c r="E40" s="3"/>
      <c r="F40" s="3"/>
      <c r="G40" s="3"/>
      <c r="H40" s="3"/>
    </row>
    <row r="41" spans="1:8" ht="12.75" customHeight="1" x14ac:dyDescent="0.3">
      <c r="A41" s="39" t="s">
        <v>215</v>
      </c>
      <c r="B41" s="71">
        <f>SUM(B31+B39)</f>
        <v>10230</v>
      </c>
      <c r="C41" s="71"/>
      <c r="D41" s="71">
        <f>SUM(D31+D39)</f>
        <v>7064.8</v>
      </c>
      <c r="E41" s="71"/>
      <c r="F41" s="71">
        <f>H41*480/D41</f>
        <v>844.79673876118216</v>
      </c>
      <c r="G41" s="91"/>
      <c r="H41" s="71">
        <f>SUM(H31+H39)</f>
        <v>12434</v>
      </c>
    </row>
    <row r="42" spans="1:8" ht="3.9" customHeight="1" x14ac:dyDescent="0.3">
      <c r="A42" s="1"/>
      <c r="B42" s="1"/>
      <c r="C42" s="1"/>
      <c r="D42" s="58"/>
      <c r="E42" s="58"/>
      <c r="F42" s="58"/>
      <c r="G42" s="58"/>
      <c r="H42" s="103"/>
    </row>
    <row r="43" spans="1:8" ht="14.1" customHeight="1" x14ac:dyDescent="0.3">
      <c r="A43" s="1" t="s">
        <v>35</v>
      </c>
      <c r="B43" s="1"/>
      <c r="C43" s="1"/>
      <c r="D43" s="58"/>
      <c r="E43" s="58"/>
      <c r="F43" s="58"/>
      <c r="G43" s="58"/>
      <c r="H43" s="103"/>
    </row>
    <row r="44" spans="1:8" ht="6.9" customHeight="1" x14ac:dyDescent="0.3">
      <c r="A44" s="1"/>
      <c r="B44" s="1"/>
      <c r="C44" s="1"/>
      <c r="D44" s="58"/>
      <c r="E44" s="58"/>
      <c r="F44" s="58"/>
      <c r="G44" s="58"/>
      <c r="H44" s="103"/>
    </row>
    <row r="45" spans="1:8" ht="14.1" customHeight="1" x14ac:dyDescent="0.3">
      <c r="A45" s="1" t="s">
        <v>234</v>
      </c>
      <c r="B45" s="1"/>
      <c r="C45" s="1"/>
      <c r="D45" s="58"/>
      <c r="E45" s="58"/>
      <c r="F45" s="58"/>
      <c r="G45" s="58"/>
      <c r="H45" s="103"/>
    </row>
    <row r="46" spans="1:8" ht="14.1" customHeight="1" x14ac:dyDescent="0.3">
      <c r="A46" s="1" t="s">
        <v>235</v>
      </c>
      <c r="B46" s="1"/>
      <c r="C46" s="1"/>
      <c r="D46" s="58"/>
      <c r="E46" s="58"/>
      <c r="F46" s="58"/>
      <c r="G46" s="58"/>
      <c r="H46" s="103"/>
    </row>
    <row r="47" spans="1:8" ht="14.1" customHeight="1" x14ac:dyDescent="0.3">
      <c r="A47" s="1"/>
      <c r="B47" s="1"/>
      <c r="C47" s="1"/>
      <c r="D47" s="58"/>
      <c r="E47" s="58"/>
      <c r="F47" s="58"/>
      <c r="G47" s="58"/>
      <c r="H47" s="103"/>
    </row>
    <row r="48" spans="1:8" x14ac:dyDescent="0.3">
      <c r="A48" s="1" t="s">
        <v>242</v>
      </c>
      <c r="B48" s="103"/>
      <c r="C48" s="103"/>
      <c r="D48" s="103"/>
      <c r="E48" s="103"/>
      <c r="F48" s="103"/>
      <c r="G48" s="103"/>
      <c r="H48" s="1"/>
    </row>
    <row r="49" spans="8:8" x14ac:dyDescent="0.3">
      <c r="H49" s="1"/>
    </row>
    <row r="50" spans="8:8" x14ac:dyDescent="0.3">
      <c r="H50" s="1"/>
    </row>
    <row r="51" spans="8:8" x14ac:dyDescent="0.3">
      <c r="H51" s="1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39" t="s">
        <v>190</v>
      </c>
      <c r="B1" s="39"/>
      <c r="C1" s="39"/>
      <c r="D1" s="39"/>
      <c r="E1" s="39"/>
      <c r="F1" s="39"/>
      <c r="G1" s="39"/>
      <c r="H1" s="39"/>
      <c r="I1" s="29"/>
    </row>
    <row r="2" spans="1:9" x14ac:dyDescent="0.3">
      <c r="A2" s="1"/>
      <c r="B2" s="1"/>
      <c r="C2" s="1"/>
      <c r="D2" s="42"/>
      <c r="E2" s="42"/>
      <c r="F2" s="43" t="s">
        <v>222</v>
      </c>
      <c r="G2" s="104"/>
      <c r="H2" s="104"/>
      <c r="I2" s="29"/>
    </row>
    <row r="3" spans="1:9" x14ac:dyDescent="0.3">
      <c r="A3" s="44" t="s">
        <v>1</v>
      </c>
      <c r="B3" s="46" t="s">
        <v>219</v>
      </c>
      <c r="C3" s="45"/>
      <c r="D3" s="46" t="s">
        <v>238</v>
      </c>
      <c r="E3" s="105"/>
      <c r="F3" s="46" t="s">
        <v>239</v>
      </c>
      <c r="G3" s="105"/>
      <c r="H3" s="46" t="s">
        <v>241</v>
      </c>
      <c r="I3" s="1"/>
    </row>
    <row r="4" spans="1:9" ht="9" customHeight="1" x14ac:dyDescent="0.3">
      <c r="A4" s="47"/>
      <c r="B4" s="2"/>
      <c r="C4" s="2"/>
      <c r="D4" s="2"/>
      <c r="E4" s="2"/>
      <c r="F4" s="2"/>
      <c r="G4" s="2"/>
      <c r="H4" s="2"/>
      <c r="I4" s="29"/>
    </row>
    <row r="5" spans="1:9" x14ac:dyDescent="0.3">
      <c r="A5" s="47"/>
      <c r="B5" s="106" t="s">
        <v>2</v>
      </c>
      <c r="C5" s="106"/>
      <c r="D5" s="106"/>
      <c r="E5" s="106"/>
      <c r="F5" s="106"/>
      <c r="G5" s="106"/>
      <c r="H5" s="106"/>
      <c r="I5" s="29"/>
    </row>
    <row r="6" spans="1:9" x14ac:dyDescent="0.3">
      <c r="A6" s="1" t="s">
        <v>3</v>
      </c>
      <c r="B6" s="97"/>
      <c r="C6" s="97"/>
      <c r="D6" s="97"/>
      <c r="E6" s="97"/>
      <c r="F6" s="97"/>
      <c r="G6" s="1"/>
      <c r="H6" s="1"/>
      <c r="I6" s="29"/>
    </row>
    <row r="7" spans="1:9" ht="15" customHeight="1" x14ac:dyDescent="0.3">
      <c r="A7" s="1" t="s">
        <v>4</v>
      </c>
      <c r="B7" s="48">
        <v>13.567</v>
      </c>
      <c r="C7" s="1"/>
      <c r="D7" s="48">
        <v>10.086</v>
      </c>
      <c r="E7" s="48"/>
      <c r="F7" s="48">
        <v>10.083</v>
      </c>
      <c r="G7" s="48"/>
      <c r="H7" s="48">
        <v>10.083</v>
      </c>
      <c r="I7" s="29"/>
    </row>
    <row r="8" spans="1:9" x14ac:dyDescent="0.3">
      <c r="A8" s="1" t="s">
        <v>5</v>
      </c>
      <c r="B8" s="48">
        <v>7.1139999999999999</v>
      </c>
      <c r="C8" s="1"/>
      <c r="D8" s="48">
        <v>7.88</v>
      </c>
      <c r="E8" s="48"/>
      <c r="F8" s="48">
        <v>6.9249999999999998</v>
      </c>
      <c r="G8" s="48"/>
      <c r="H8" s="48">
        <v>6.9249999999999998</v>
      </c>
      <c r="I8" s="29"/>
    </row>
    <row r="9" spans="1:9" ht="6.75" customHeight="1" x14ac:dyDescent="0.3">
      <c r="A9" s="1"/>
      <c r="B9" s="48"/>
      <c r="C9" s="48"/>
      <c r="D9" s="48"/>
      <c r="E9" s="48"/>
      <c r="F9" s="48"/>
      <c r="G9" s="48"/>
      <c r="H9" s="3"/>
      <c r="I9" s="29"/>
    </row>
    <row r="10" spans="1:9" x14ac:dyDescent="0.3">
      <c r="A10" s="1"/>
      <c r="B10" s="106" t="s">
        <v>187</v>
      </c>
      <c r="C10" s="107"/>
      <c r="D10" s="107"/>
      <c r="E10" s="107"/>
      <c r="F10" s="107"/>
      <c r="G10" s="107"/>
      <c r="H10" s="107"/>
      <c r="I10" s="29"/>
    </row>
    <row r="11" spans="1:9" ht="8.25" customHeight="1" x14ac:dyDescent="0.3">
      <c r="A11" s="1"/>
      <c r="B11" s="50"/>
      <c r="C11" s="50"/>
      <c r="D11" s="51"/>
      <c r="E11" s="51"/>
      <c r="F11" s="51"/>
      <c r="G11" s="51"/>
      <c r="H11" s="52"/>
      <c r="I11" s="29"/>
    </row>
    <row r="12" spans="1:9" x14ac:dyDescent="0.3">
      <c r="A12" s="1" t="s">
        <v>7</v>
      </c>
      <c r="B12" s="2">
        <v>945</v>
      </c>
      <c r="C12" s="1"/>
      <c r="D12" s="2">
        <v>758</v>
      </c>
      <c r="E12" s="1"/>
      <c r="F12" s="2">
        <v>841</v>
      </c>
      <c r="G12" s="1"/>
      <c r="H12" s="2">
        <v>841</v>
      </c>
      <c r="I12" s="29"/>
    </row>
    <row r="13" spans="1:9" ht="8.25" customHeight="1" x14ac:dyDescent="0.3">
      <c r="A13" s="1"/>
      <c r="B13" s="1"/>
      <c r="C13" s="1"/>
      <c r="D13" s="1"/>
      <c r="E13" s="1"/>
      <c r="F13" s="1"/>
      <c r="G13" s="1"/>
      <c r="H13" s="1"/>
      <c r="I13" s="29"/>
    </row>
    <row r="14" spans="1:9" x14ac:dyDescent="0.3">
      <c r="A14" s="1"/>
      <c r="B14" s="106" t="s">
        <v>8</v>
      </c>
      <c r="C14" s="107"/>
      <c r="D14" s="107"/>
      <c r="E14" s="107"/>
      <c r="F14" s="107"/>
      <c r="G14" s="107"/>
      <c r="H14" s="107"/>
      <c r="I14" s="29"/>
    </row>
    <row r="15" spans="1:9" ht="8.25" customHeight="1" x14ac:dyDescent="0.3">
      <c r="A15" s="1"/>
      <c r="B15" s="50"/>
      <c r="C15" s="50"/>
      <c r="D15" s="51"/>
      <c r="E15" s="51"/>
      <c r="F15" s="51"/>
      <c r="G15" s="51"/>
      <c r="H15" s="1"/>
      <c r="I15" s="29"/>
    </row>
    <row r="16" spans="1:9" x14ac:dyDescent="0.3">
      <c r="A16" s="1" t="s">
        <v>9</v>
      </c>
      <c r="B16" s="48">
        <v>4.0259999999999998</v>
      </c>
      <c r="C16" s="48"/>
      <c r="D16" s="48">
        <v>4.0780000000000003</v>
      </c>
      <c r="E16" s="97"/>
      <c r="F16" s="48">
        <v>4.0780000000000003</v>
      </c>
      <c r="G16" s="97"/>
      <c r="H16" s="48">
        <v>4.0780000000000003</v>
      </c>
      <c r="I16" s="30"/>
    </row>
    <row r="17" spans="1:9" x14ac:dyDescent="0.3">
      <c r="A17" s="1" t="s">
        <v>10</v>
      </c>
      <c r="B17" s="48">
        <v>13.997999999999999</v>
      </c>
      <c r="C17" s="48"/>
      <c r="D17" s="48">
        <v>12.445</v>
      </c>
      <c r="E17" s="97"/>
      <c r="F17" s="48">
        <v>12.127000000000001</v>
      </c>
      <c r="G17" s="97"/>
      <c r="H17" s="48">
        <v>12.127000000000001</v>
      </c>
      <c r="I17" s="30"/>
    </row>
    <row r="18" spans="1:9" x14ac:dyDescent="0.3">
      <c r="A18" s="1" t="s">
        <v>11</v>
      </c>
      <c r="B18" s="48">
        <v>18.024000000000001</v>
      </c>
      <c r="C18" s="48"/>
      <c r="D18" s="48">
        <v>16.523</v>
      </c>
      <c r="E18" s="97"/>
      <c r="F18" s="48">
        <v>16.204999999999998</v>
      </c>
      <c r="G18" s="97"/>
      <c r="H18" s="48">
        <v>16.204999999999998</v>
      </c>
      <c r="I18" s="30"/>
    </row>
    <row r="19" spans="1:9" x14ac:dyDescent="0.3">
      <c r="A19" s="1" t="s">
        <v>12</v>
      </c>
      <c r="B19" s="48">
        <v>2.0430000000000001</v>
      </c>
      <c r="C19" s="48"/>
      <c r="D19" s="48">
        <v>1.89</v>
      </c>
      <c r="E19" s="97"/>
      <c r="F19" s="48">
        <v>1.89</v>
      </c>
      <c r="G19" s="97"/>
      <c r="H19" s="48">
        <v>1.74</v>
      </c>
      <c r="I19" s="30"/>
    </row>
    <row r="20" spans="1:9" x14ac:dyDescent="0.3">
      <c r="A20" s="1" t="s">
        <v>13</v>
      </c>
      <c r="B20" s="48">
        <v>12.449</v>
      </c>
      <c r="C20" s="48"/>
      <c r="D20" s="48">
        <v>11.815</v>
      </c>
      <c r="E20" s="97"/>
      <c r="F20" s="48">
        <v>11.715</v>
      </c>
      <c r="G20" s="97"/>
      <c r="H20" s="48">
        <v>11.914999999999999</v>
      </c>
      <c r="I20" s="30"/>
    </row>
    <row r="21" spans="1:9" x14ac:dyDescent="0.3">
      <c r="A21" s="1" t="s">
        <v>14</v>
      </c>
      <c r="B21" s="48">
        <v>14.492000000000001</v>
      </c>
      <c r="C21" s="48"/>
      <c r="D21" s="48">
        <v>13.705</v>
      </c>
      <c r="E21" s="97"/>
      <c r="F21" s="48">
        <v>13.605</v>
      </c>
      <c r="G21" s="97"/>
      <c r="H21" s="48">
        <v>13.654999999999999</v>
      </c>
      <c r="I21" s="30"/>
    </row>
    <row r="22" spans="1:9" x14ac:dyDescent="0.3">
      <c r="A22" s="1" t="s">
        <v>15</v>
      </c>
      <c r="B22" s="48">
        <v>4.0780000000000003</v>
      </c>
      <c r="C22" s="48"/>
      <c r="D22" s="48">
        <v>2.9870000000000001</v>
      </c>
      <c r="E22" s="97"/>
      <c r="F22" s="48">
        <v>2.8109999999999999</v>
      </c>
      <c r="G22" s="97"/>
      <c r="H22" s="48">
        <v>2.7109999999999999</v>
      </c>
      <c r="I22" s="30"/>
    </row>
    <row r="23" spans="1:9" ht="8.25" customHeight="1" x14ac:dyDescent="0.3">
      <c r="A23" s="1"/>
      <c r="B23" s="48"/>
      <c r="C23" s="48"/>
      <c r="D23" s="97"/>
      <c r="E23" s="48"/>
      <c r="F23" s="48"/>
      <c r="G23" s="48"/>
      <c r="H23" s="1"/>
      <c r="I23" s="29"/>
    </row>
    <row r="24" spans="1:9" x14ac:dyDescent="0.3">
      <c r="A24" s="1"/>
      <c r="B24" s="106" t="s">
        <v>16</v>
      </c>
      <c r="C24" s="107"/>
      <c r="D24" s="107"/>
      <c r="E24" s="107"/>
      <c r="F24" s="107"/>
      <c r="G24" s="107"/>
      <c r="H24" s="107"/>
      <c r="I24" s="29"/>
    </row>
    <row r="25" spans="1:9" ht="6.75" customHeight="1" x14ac:dyDescent="0.3">
      <c r="A25" s="1"/>
      <c r="B25" s="50"/>
      <c r="C25" s="50"/>
      <c r="D25" s="41"/>
      <c r="E25" s="41"/>
      <c r="F25" s="41"/>
      <c r="G25" s="41"/>
      <c r="H25" s="1"/>
      <c r="I25" s="29"/>
    </row>
    <row r="26" spans="1:9" x14ac:dyDescent="0.3">
      <c r="A26" s="1" t="s">
        <v>17</v>
      </c>
      <c r="B26" s="53">
        <v>28.1</v>
      </c>
      <c r="C26" s="1"/>
      <c r="D26" s="53">
        <v>21.8</v>
      </c>
      <c r="E26" s="4"/>
      <c r="F26" s="53">
        <v>20.7</v>
      </c>
      <c r="G26" s="4"/>
      <c r="H26" s="53">
        <v>19.899999999999999</v>
      </c>
      <c r="I26" s="30"/>
    </row>
    <row r="27" spans="1:9" ht="7.5" customHeight="1" x14ac:dyDescent="0.3">
      <c r="A27" s="1"/>
      <c r="B27" s="97"/>
      <c r="C27" s="97"/>
      <c r="D27" s="4"/>
      <c r="E27" s="4"/>
      <c r="F27" s="97"/>
      <c r="G27" s="97"/>
      <c r="H27" s="97"/>
      <c r="I27" s="29"/>
    </row>
    <row r="28" spans="1:9" x14ac:dyDescent="0.3">
      <c r="A28" s="1"/>
      <c r="B28" s="106" t="s">
        <v>18</v>
      </c>
      <c r="C28" s="107"/>
      <c r="D28" s="107"/>
      <c r="E28" s="107"/>
      <c r="F28" s="107"/>
      <c r="G28" s="107"/>
      <c r="H28" s="107"/>
      <c r="I28" s="29"/>
    </row>
    <row r="29" spans="1:9" ht="7.5" customHeight="1" x14ac:dyDescent="0.3">
      <c r="A29" s="1"/>
      <c r="B29" s="50"/>
      <c r="C29" s="50"/>
      <c r="D29" s="54"/>
      <c r="E29" s="54"/>
      <c r="F29" s="54"/>
      <c r="G29" s="54"/>
      <c r="H29" s="1"/>
      <c r="I29" s="29"/>
    </row>
    <row r="30" spans="1:9" x14ac:dyDescent="0.3">
      <c r="A30" s="1" t="s">
        <v>19</v>
      </c>
      <c r="B30" s="97"/>
      <c r="C30" s="97"/>
      <c r="D30" s="41"/>
      <c r="E30" s="41"/>
      <c r="F30" s="41"/>
      <c r="G30" s="41"/>
      <c r="H30" s="1"/>
      <c r="I30" s="29"/>
    </row>
    <row r="31" spans="1:9" x14ac:dyDescent="0.3">
      <c r="A31" s="1" t="s">
        <v>4</v>
      </c>
      <c r="B31" s="4">
        <v>182</v>
      </c>
      <c r="C31" s="12"/>
      <c r="D31" s="4">
        <v>146.5</v>
      </c>
      <c r="E31" s="4"/>
      <c r="F31" s="4">
        <v>147</v>
      </c>
      <c r="G31" s="4"/>
      <c r="H31" s="4">
        <v>147</v>
      </c>
      <c r="I31" s="29"/>
    </row>
    <row r="32" spans="1:9" x14ac:dyDescent="0.3">
      <c r="A32" s="1" t="s">
        <v>5</v>
      </c>
      <c r="B32" s="4">
        <v>176.1</v>
      </c>
      <c r="C32" s="12"/>
      <c r="D32" s="4">
        <v>141.1</v>
      </c>
      <c r="E32" s="4"/>
      <c r="F32" s="4">
        <v>139.80000000000001</v>
      </c>
      <c r="G32" s="4"/>
      <c r="H32" s="4">
        <v>139.80000000000001</v>
      </c>
      <c r="I32" s="29"/>
    </row>
    <row r="33" spans="1:9" ht="7.5" customHeight="1" x14ac:dyDescent="0.3">
      <c r="A33" s="1"/>
      <c r="B33" s="55"/>
      <c r="C33" s="55"/>
      <c r="D33" s="55"/>
      <c r="E33" s="55"/>
      <c r="F33" s="55"/>
      <c r="G33" s="55"/>
      <c r="H33" s="1"/>
      <c r="I33" s="29"/>
    </row>
    <row r="34" spans="1:9" x14ac:dyDescent="0.3">
      <c r="A34" s="1"/>
      <c r="B34" s="106" t="s">
        <v>6</v>
      </c>
      <c r="C34" s="107"/>
      <c r="D34" s="107"/>
      <c r="E34" s="107"/>
      <c r="F34" s="107"/>
      <c r="G34" s="107"/>
      <c r="H34" s="107"/>
      <c r="I34" s="29"/>
    </row>
    <row r="35" spans="1:9" ht="8.25" customHeight="1" x14ac:dyDescent="0.3">
      <c r="A35" s="1"/>
      <c r="B35" s="50"/>
      <c r="C35" s="50"/>
      <c r="D35" s="97"/>
      <c r="E35" s="52"/>
      <c r="F35" s="41"/>
      <c r="G35" s="41"/>
      <c r="H35" s="1"/>
      <c r="I35" s="29"/>
    </row>
    <row r="36" spans="1:9" x14ac:dyDescent="0.3">
      <c r="A36" s="1" t="s">
        <v>7</v>
      </c>
      <c r="B36" s="3">
        <v>1281</v>
      </c>
      <c r="C36" s="3"/>
      <c r="D36" s="3">
        <v>1126</v>
      </c>
      <c r="E36" s="97"/>
      <c r="F36" s="3">
        <v>1054</v>
      </c>
      <c r="G36" s="97"/>
      <c r="H36" s="3">
        <v>1054</v>
      </c>
      <c r="I36" s="29"/>
    </row>
    <row r="37" spans="1:9" ht="9" customHeight="1" x14ac:dyDescent="0.3">
      <c r="A37" s="1"/>
      <c r="B37" s="9"/>
      <c r="C37" s="9"/>
      <c r="D37" s="9"/>
      <c r="E37" s="9"/>
      <c r="F37" s="9"/>
      <c r="G37" s="9"/>
      <c r="H37" s="1"/>
      <c r="I37" s="29"/>
    </row>
    <row r="38" spans="1:9" x14ac:dyDescent="0.3">
      <c r="A38" s="1"/>
      <c r="B38" s="106" t="s">
        <v>20</v>
      </c>
      <c r="C38" s="107"/>
      <c r="D38" s="107"/>
      <c r="E38" s="107"/>
      <c r="F38" s="107"/>
      <c r="G38" s="107"/>
      <c r="H38" s="107"/>
      <c r="I38" s="29"/>
    </row>
    <row r="39" spans="1:9" ht="6.75" customHeight="1" x14ac:dyDescent="0.3">
      <c r="A39" s="1"/>
      <c r="B39" s="50"/>
      <c r="C39" s="50"/>
      <c r="D39" s="52"/>
      <c r="E39" s="52"/>
      <c r="F39" s="52"/>
      <c r="G39" s="52"/>
      <c r="H39" s="97"/>
      <c r="I39" s="29"/>
    </row>
    <row r="40" spans="1:9" x14ac:dyDescent="0.3">
      <c r="A40" s="1" t="s">
        <v>9</v>
      </c>
      <c r="B40" s="1">
        <v>24</v>
      </c>
      <c r="C40" s="1"/>
      <c r="D40" s="1">
        <v>172</v>
      </c>
      <c r="E40" s="1"/>
      <c r="F40" s="1">
        <v>172</v>
      </c>
      <c r="G40" s="1"/>
      <c r="H40" s="1">
        <v>172</v>
      </c>
      <c r="I40" s="29"/>
    </row>
    <row r="41" spans="1:9" x14ac:dyDescent="0.3">
      <c r="A41" s="1" t="s">
        <v>10</v>
      </c>
      <c r="B41" s="1">
        <v>470</v>
      </c>
      <c r="C41" s="3"/>
      <c r="D41" s="1">
        <v>331</v>
      </c>
      <c r="E41" s="1"/>
      <c r="F41" s="1">
        <v>307</v>
      </c>
      <c r="G41" s="1"/>
      <c r="H41" s="1">
        <v>307</v>
      </c>
      <c r="I41" s="29"/>
    </row>
    <row r="42" spans="1:9" x14ac:dyDescent="0.3">
      <c r="A42" s="1" t="s">
        <v>11</v>
      </c>
      <c r="B42" s="3">
        <v>496</v>
      </c>
      <c r="C42" s="3"/>
      <c r="D42" s="3">
        <v>508</v>
      </c>
      <c r="E42" s="1"/>
      <c r="F42" s="3">
        <v>484</v>
      </c>
      <c r="G42" s="1"/>
      <c r="H42" s="3">
        <v>484</v>
      </c>
      <c r="I42" s="29"/>
    </row>
    <row r="43" spans="1:9" x14ac:dyDescent="0.3">
      <c r="A43" s="1" t="s">
        <v>12</v>
      </c>
      <c r="B43" s="1">
        <v>7</v>
      </c>
      <c r="C43" s="3"/>
      <c r="D43" s="1">
        <v>10</v>
      </c>
      <c r="E43" s="1"/>
      <c r="F43" s="1">
        <v>10</v>
      </c>
      <c r="G43" s="1"/>
      <c r="H43" s="1">
        <v>10</v>
      </c>
      <c r="I43" s="29"/>
    </row>
    <row r="44" spans="1:9" x14ac:dyDescent="0.3">
      <c r="A44" s="1" t="s">
        <v>13</v>
      </c>
      <c r="B44" s="1">
        <v>317</v>
      </c>
      <c r="C44" s="3"/>
      <c r="D44" s="1">
        <v>385</v>
      </c>
      <c r="E44" s="1"/>
      <c r="F44" s="1">
        <v>385</v>
      </c>
      <c r="G44" s="1"/>
      <c r="H44" s="1">
        <v>385</v>
      </c>
      <c r="I44" s="29"/>
    </row>
    <row r="45" spans="1:9" x14ac:dyDescent="0.3">
      <c r="A45" s="1" t="s">
        <v>14</v>
      </c>
      <c r="B45" s="1">
        <v>324</v>
      </c>
      <c r="C45" s="3"/>
      <c r="D45" s="1">
        <v>395</v>
      </c>
      <c r="E45" s="1"/>
      <c r="F45" s="1">
        <v>395</v>
      </c>
      <c r="G45" s="1"/>
      <c r="H45" s="1">
        <v>395</v>
      </c>
      <c r="I45" s="29"/>
    </row>
    <row r="46" spans="1:9" x14ac:dyDescent="0.3">
      <c r="A46" s="1" t="s">
        <v>15</v>
      </c>
      <c r="B46" s="1">
        <v>172</v>
      </c>
      <c r="C46" s="1"/>
      <c r="D46" s="1">
        <v>113</v>
      </c>
      <c r="E46" s="1"/>
      <c r="F46" s="1">
        <v>89</v>
      </c>
      <c r="G46" s="1"/>
      <c r="H46" s="1">
        <v>89</v>
      </c>
      <c r="I46" s="29"/>
    </row>
    <row r="47" spans="1:9" ht="7.5" customHeight="1" x14ac:dyDescent="0.3">
      <c r="A47" s="1"/>
      <c r="B47" s="1"/>
      <c r="C47" s="1"/>
      <c r="D47" s="1"/>
      <c r="E47" s="1"/>
      <c r="F47" s="97"/>
      <c r="G47" s="97"/>
      <c r="H47" s="97"/>
      <c r="I47" s="29"/>
    </row>
    <row r="48" spans="1:9" x14ac:dyDescent="0.3">
      <c r="A48" s="1"/>
      <c r="B48" s="106" t="s">
        <v>16</v>
      </c>
      <c r="C48" s="107"/>
      <c r="D48" s="107"/>
      <c r="E48" s="107"/>
      <c r="F48" s="107"/>
      <c r="G48" s="107"/>
      <c r="H48" s="107"/>
      <c r="I48" s="29"/>
    </row>
    <row r="49" spans="1:9" ht="8.25" customHeight="1" x14ac:dyDescent="0.3">
      <c r="A49" s="1"/>
      <c r="B49" s="50"/>
      <c r="C49" s="50"/>
      <c r="D49" s="41"/>
      <c r="E49" s="41"/>
      <c r="F49" s="12"/>
      <c r="G49" s="12"/>
      <c r="H49" s="1"/>
      <c r="I49" s="29"/>
    </row>
    <row r="50" spans="1:9" x14ac:dyDescent="0.3">
      <c r="A50" s="39" t="s">
        <v>17</v>
      </c>
      <c r="B50" s="56">
        <v>53.1</v>
      </c>
      <c r="C50" s="57"/>
      <c r="D50" s="56">
        <v>28.6</v>
      </c>
      <c r="E50" s="105"/>
      <c r="F50" s="56">
        <v>22.5</v>
      </c>
      <c r="G50" s="105"/>
      <c r="H50" s="56">
        <v>22.5</v>
      </c>
      <c r="I50" s="29"/>
    </row>
    <row r="51" spans="1:9" ht="3.9" customHeight="1" x14ac:dyDescent="0.3">
      <c r="A51" s="1"/>
      <c r="B51" s="4"/>
      <c r="C51" s="4"/>
      <c r="D51" s="12"/>
      <c r="E51" s="12"/>
      <c r="F51" s="12"/>
      <c r="G51" s="12"/>
      <c r="H51" s="12"/>
      <c r="I51" s="29"/>
    </row>
    <row r="52" spans="1:9" ht="14.1" customHeight="1" x14ac:dyDescent="0.3">
      <c r="A52" s="1" t="s">
        <v>35</v>
      </c>
      <c r="B52" s="58"/>
      <c r="C52" s="58"/>
      <c r="D52" s="58"/>
      <c r="E52" s="58"/>
      <c r="F52" s="58"/>
      <c r="G52" s="58"/>
      <c r="H52" s="58"/>
      <c r="I52" s="29"/>
    </row>
    <row r="53" spans="1:9" ht="14.1" customHeight="1" x14ac:dyDescent="0.3">
      <c r="A53" s="1" t="s">
        <v>21</v>
      </c>
      <c r="B53" s="58"/>
      <c r="C53" s="58"/>
      <c r="D53" s="58"/>
      <c r="E53" s="58"/>
      <c r="F53" s="58"/>
      <c r="G53" s="58"/>
      <c r="H53" s="58"/>
      <c r="I53" s="29"/>
    </row>
    <row r="54" spans="1:9" ht="6.9" customHeight="1" x14ac:dyDescent="0.3">
      <c r="A54" s="97"/>
      <c r="B54" s="97"/>
      <c r="C54" s="97"/>
      <c r="D54" s="97"/>
      <c r="E54" s="97"/>
      <c r="F54" s="97"/>
      <c r="G54" s="97"/>
      <c r="H54" s="97"/>
      <c r="I54" s="29"/>
    </row>
    <row r="55" spans="1:9" ht="14.1" customHeight="1" x14ac:dyDescent="0.3">
      <c r="A55" s="1" t="s">
        <v>223</v>
      </c>
      <c r="B55" s="97"/>
      <c r="C55" s="97"/>
      <c r="D55" s="97"/>
      <c r="E55" s="97"/>
      <c r="F55" s="97"/>
      <c r="G55" s="97"/>
      <c r="H55" s="97"/>
      <c r="I55" s="29"/>
    </row>
    <row r="56" spans="1:9" ht="14.1" customHeight="1" x14ac:dyDescent="0.3">
      <c r="A56" s="1" t="s">
        <v>224</v>
      </c>
      <c r="B56" s="97"/>
      <c r="C56" s="97"/>
      <c r="D56" s="97"/>
      <c r="E56" s="97"/>
      <c r="F56" s="97"/>
      <c r="G56" s="97"/>
      <c r="H56" s="97"/>
      <c r="I56" s="29"/>
    </row>
    <row r="57" spans="1:9" ht="6.9" customHeight="1" x14ac:dyDescent="0.3">
      <c r="A57" s="1"/>
      <c r="B57" s="97"/>
      <c r="C57" s="97"/>
      <c r="D57" s="97"/>
      <c r="E57" s="97"/>
      <c r="F57" s="97"/>
      <c r="G57" s="97"/>
      <c r="H57" s="97"/>
      <c r="I57" s="29"/>
    </row>
    <row r="58" spans="1:9" x14ac:dyDescent="0.3">
      <c r="A58" s="1" t="s">
        <v>242</v>
      </c>
      <c r="B58" s="1"/>
      <c r="C58" s="97"/>
      <c r="D58" s="97"/>
      <c r="E58" s="97"/>
      <c r="F58" s="97"/>
      <c r="G58" s="97"/>
      <c r="H58" s="97"/>
    </row>
    <row r="59" spans="1:9" x14ac:dyDescent="0.3">
      <c r="A59" s="7"/>
      <c r="B59" s="7"/>
      <c r="C59" s="7"/>
      <c r="D59" s="7"/>
      <c r="E59" s="7"/>
      <c r="F59" s="7"/>
      <c r="G59" s="7"/>
      <c r="H59" s="7"/>
      <c r="I59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39" t="s">
        <v>191</v>
      </c>
      <c r="B1" s="39"/>
      <c r="C1" s="39"/>
      <c r="D1" s="39"/>
      <c r="E1" s="39"/>
      <c r="F1" s="39"/>
      <c r="G1" s="39"/>
      <c r="H1" s="39"/>
      <c r="I1" s="29"/>
    </row>
    <row r="2" spans="1:9" x14ac:dyDescent="0.3">
      <c r="A2" s="1"/>
      <c r="B2" s="1"/>
      <c r="C2" s="1"/>
      <c r="D2" s="42"/>
      <c r="E2" s="42"/>
      <c r="F2" s="43" t="s">
        <v>222</v>
      </c>
      <c r="G2" s="42"/>
      <c r="H2" s="43"/>
      <c r="I2" s="29"/>
    </row>
    <row r="3" spans="1:9" x14ac:dyDescent="0.3">
      <c r="A3" s="44" t="s">
        <v>1</v>
      </c>
      <c r="B3" s="46" t="s">
        <v>219</v>
      </c>
      <c r="C3" s="45"/>
      <c r="D3" s="46" t="s">
        <v>238</v>
      </c>
      <c r="E3" s="105"/>
      <c r="F3" s="46" t="s">
        <v>239</v>
      </c>
      <c r="G3" s="105"/>
      <c r="H3" s="46" t="s">
        <v>241</v>
      </c>
      <c r="I3" s="29"/>
    </row>
    <row r="4" spans="1:9" ht="8.25" customHeight="1" x14ac:dyDescent="0.3">
      <c r="A4" s="47"/>
      <c r="B4" s="2"/>
      <c r="C4" s="2"/>
      <c r="D4" s="2"/>
      <c r="E4" s="2"/>
      <c r="F4" s="2"/>
      <c r="G4" s="2"/>
      <c r="H4" s="2"/>
      <c r="I4" s="2"/>
    </row>
    <row r="5" spans="1:9" x14ac:dyDescent="0.3">
      <c r="A5" s="1"/>
      <c r="B5" s="106" t="s">
        <v>22</v>
      </c>
      <c r="C5" s="106"/>
      <c r="D5" s="106"/>
      <c r="E5" s="106"/>
      <c r="F5" s="106"/>
      <c r="G5" s="106"/>
      <c r="H5" s="106"/>
      <c r="I5" s="29"/>
    </row>
    <row r="6" spans="1:9" x14ac:dyDescent="0.3">
      <c r="A6" s="1" t="s">
        <v>23</v>
      </c>
      <c r="B6" s="1"/>
      <c r="C6" s="1"/>
      <c r="D6" s="1"/>
      <c r="E6" s="1"/>
      <c r="F6" s="1"/>
      <c r="G6" s="1"/>
      <c r="H6" s="1"/>
      <c r="I6" s="29"/>
    </row>
    <row r="7" spans="1:9" x14ac:dyDescent="0.3">
      <c r="A7" s="1" t="s">
        <v>24</v>
      </c>
      <c r="B7" s="1"/>
      <c r="C7" s="1"/>
      <c r="D7" s="1"/>
      <c r="E7" s="1"/>
      <c r="F7" s="1"/>
      <c r="G7" s="1"/>
      <c r="H7" s="1"/>
      <c r="I7" s="29"/>
    </row>
    <row r="8" spans="1:9" x14ac:dyDescent="0.3">
      <c r="A8" s="1" t="s">
        <v>25</v>
      </c>
      <c r="B8" s="14">
        <v>76.42</v>
      </c>
      <c r="C8" s="14"/>
      <c r="D8" s="14">
        <v>82.83</v>
      </c>
      <c r="E8" s="14"/>
      <c r="F8" s="14">
        <v>83.22</v>
      </c>
      <c r="G8" s="14"/>
      <c r="H8" s="14">
        <v>82.97</v>
      </c>
      <c r="I8" s="1"/>
    </row>
    <row r="9" spans="1:9" x14ac:dyDescent="0.3">
      <c r="A9" s="1" t="s">
        <v>26</v>
      </c>
      <c r="B9" s="14">
        <v>72.37</v>
      </c>
      <c r="C9" s="14"/>
      <c r="D9" s="14">
        <v>78.58</v>
      </c>
      <c r="E9" s="14"/>
      <c r="F9" s="14">
        <v>78.97</v>
      </c>
      <c r="G9" s="14"/>
      <c r="H9" s="14">
        <v>78.72</v>
      </c>
      <c r="I9" s="1"/>
    </row>
    <row r="10" spans="1:9" x14ac:dyDescent="0.3">
      <c r="A10" s="1" t="s">
        <v>27</v>
      </c>
      <c r="B10" s="97"/>
      <c r="C10" s="14"/>
      <c r="D10" s="97"/>
      <c r="E10" s="97"/>
      <c r="F10" s="97"/>
      <c r="G10" s="97"/>
      <c r="H10" s="97"/>
      <c r="I10" s="1"/>
    </row>
    <row r="11" spans="1:9" x14ac:dyDescent="0.3">
      <c r="A11" s="1" t="s">
        <v>25</v>
      </c>
      <c r="B11" s="14">
        <v>116.26</v>
      </c>
      <c r="C11" s="1"/>
      <c r="D11" s="14">
        <v>112.92</v>
      </c>
      <c r="E11" s="14"/>
      <c r="F11" s="14">
        <v>113.18</v>
      </c>
      <c r="G11" s="14"/>
      <c r="H11" s="14">
        <v>112.82</v>
      </c>
      <c r="I11" s="1"/>
    </row>
    <row r="12" spans="1:9" x14ac:dyDescent="0.3">
      <c r="A12" s="1" t="s">
        <v>26</v>
      </c>
      <c r="B12" s="14">
        <v>101.79</v>
      </c>
      <c r="C12" s="1"/>
      <c r="D12" s="14">
        <v>100.14</v>
      </c>
      <c r="E12" s="14"/>
      <c r="F12" s="14">
        <v>100.75</v>
      </c>
      <c r="G12" s="14"/>
      <c r="H12" s="14">
        <v>100.39</v>
      </c>
      <c r="I12" s="1"/>
    </row>
    <row r="13" spans="1:9" x14ac:dyDescent="0.3">
      <c r="A13" s="1" t="s">
        <v>28</v>
      </c>
      <c r="B13" s="97"/>
      <c r="C13" s="1"/>
      <c r="D13" s="97"/>
      <c r="E13" s="97"/>
      <c r="F13" s="97"/>
      <c r="G13" s="97"/>
      <c r="H13" s="97"/>
      <c r="I13" s="1"/>
    </row>
    <row r="14" spans="1:9" x14ac:dyDescent="0.3">
      <c r="A14" s="1" t="s">
        <v>25</v>
      </c>
      <c r="B14" s="14">
        <v>37.69</v>
      </c>
      <c r="C14" s="1"/>
      <c r="D14" s="14">
        <v>43.15</v>
      </c>
      <c r="E14" s="14"/>
      <c r="F14" s="14">
        <v>43.05</v>
      </c>
      <c r="G14" s="14"/>
      <c r="H14" s="14">
        <v>42.88</v>
      </c>
      <c r="I14" s="29"/>
    </row>
    <row r="15" spans="1:9" x14ac:dyDescent="0.3">
      <c r="A15" s="1" t="s">
        <v>26</v>
      </c>
      <c r="B15" s="14">
        <v>37.69</v>
      </c>
      <c r="C15" s="1"/>
      <c r="D15" s="14">
        <v>43.15</v>
      </c>
      <c r="E15" s="14"/>
      <c r="F15" s="14">
        <v>43.05</v>
      </c>
      <c r="G15" s="14"/>
      <c r="H15" s="14">
        <v>42.87</v>
      </c>
      <c r="I15" s="29"/>
    </row>
    <row r="16" spans="1:9" ht="9" customHeight="1" x14ac:dyDescent="0.3">
      <c r="A16" s="1"/>
      <c r="B16" s="14"/>
      <c r="C16" s="1"/>
      <c r="D16" s="97"/>
      <c r="E16" s="97"/>
      <c r="F16" s="97"/>
      <c r="G16" s="97"/>
      <c r="H16" s="97"/>
      <c r="I16" s="1"/>
    </row>
    <row r="17" spans="1:9" x14ac:dyDescent="0.3">
      <c r="A17" s="1" t="s">
        <v>29</v>
      </c>
      <c r="B17" s="14"/>
      <c r="C17" s="1"/>
      <c r="D17" s="14"/>
      <c r="E17" s="14"/>
      <c r="F17" s="14"/>
      <c r="G17" s="14"/>
      <c r="H17" s="14"/>
      <c r="I17" s="1"/>
    </row>
    <row r="18" spans="1:9" x14ac:dyDescent="0.3">
      <c r="A18" s="1" t="s">
        <v>30</v>
      </c>
      <c r="B18" s="14"/>
      <c r="C18" s="1"/>
      <c r="D18" s="14"/>
      <c r="E18" s="14"/>
      <c r="F18" s="14"/>
      <c r="G18" s="14"/>
      <c r="H18" s="14"/>
      <c r="I18" s="1"/>
    </row>
    <row r="19" spans="1:9" x14ac:dyDescent="0.3">
      <c r="A19" s="1" t="s">
        <v>25</v>
      </c>
      <c r="B19" s="14">
        <v>111.16</v>
      </c>
      <c r="C19" s="1"/>
      <c r="D19" s="14">
        <v>113.73</v>
      </c>
      <c r="E19" s="14"/>
      <c r="F19" s="14">
        <v>112.43</v>
      </c>
      <c r="G19" s="14"/>
      <c r="H19" s="14">
        <v>112.46</v>
      </c>
      <c r="I19" s="1"/>
    </row>
    <row r="20" spans="1:9" x14ac:dyDescent="0.3">
      <c r="A20" s="1" t="s">
        <v>26</v>
      </c>
      <c r="B20" s="14">
        <v>109.11</v>
      </c>
      <c r="C20" s="1"/>
      <c r="D20" s="14">
        <v>111.83</v>
      </c>
      <c r="E20" s="14"/>
      <c r="F20" s="14">
        <v>110.53</v>
      </c>
      <c r="G20" s="14"/>
      <c r="H20" s="14">
        <v>110.71</v>
      </c>
      <c r="I20" s="1"/>
    </row>
    <row r="21" spans="1:9" x14ac:dyDescent="0.3">
      <c r="A21" s="1" t="s">
        <v>31</v>
      </c>
      <c r="B21" s="14"/>
      <c r="C21" s="14"/>
      <c r="D21" s="14"/>
      <c r="E21" s="14"/>
      <c r="F21" s="14"/>
      <c r="G21" s="14"/>
      <c r="H21" s="14"/>
      <c r="I21" s="1"/>
    </row>
    <row r="22" spans="1:9" x14ac:dyDescent="0.3">
      <c r="A22" s="1" t="s">
        <v>25</v>
      </c>
      <c r="B22" s="14">
        <v>36.96</v>
      </c>
      <c r="C22" s="14"/>
      <c r="D22" s="14">
        <v>43.15</v>
      </c>
      <c r="E22" s="14"/>
      <c r="F22" s="14">
        <v>43.05</v>
      </c>
      <c r="G22" s="14"/>
      <c r="H22" s="14">
        <v>42.87</v>
      </c>
      <c r="I22" s="1"/>
    </row>
    <row r="23" spans="1:9" x14ac:dyDescent="0.3">
      <c r="A23" s="1" t="s">
        <v>26</v>
      </c>
      <c r="B23" s="14">
        <v>24.2</v>
      </c>
      <c r="C23" s="14"/>
      <c r="D23" s="14">
        <v>30.95</v>
      </c>
      <c r="E23" s="14"/>
      <c r="F23" s="14">
        <v>30.95</v>
      </c>
      <c r="G23" s="14"/>
      <c r="H23" s="14">
        <v>30.57</v>
      </c>
      <c r="I23" s="1"/>
    </row>
    <row r="24" spans="1:9" x14ac:dyDescent="0.3">
      <c r="A24" s="1" t="s">
        <v>32</v>
      </c>
      <c r="B24" s="97"/>
      <c r="C24" s="14"/>
      <c r="D24" s="97"/>
      <c r="E24" s="97"/>
      <c r="F24" s="97"/>
      <c r="G24" s="97"/>
      <c r="H24" s="97"/>
      <c r="I24" s="1"/>
    </row>
    <row r="25" spans="1:9" x14ac:dyDescent="0.3">
      <c r="A25" s="1" t="s">
        <v>25</v>
      </c>
      <c r="B25" s="14">
        <v>82.97</v>
      </c>
      <c r="C25" s="14"/>
      <c r="D25" s="14">
        <v>82.4</v>
      </c>
      <c r="E25" s="14"/>
      <c r="F25" s="14">
        <v>84.38</v>
      </c>
      <c r="G25" s="14"/>
      <c r="H25" s="14">
        <v>83.7</v>
      </c>
      <c r="I25" s="29"/>
    </row>
    <row r="26" spans="1:9" x14ac:dyDescent="0.3">
      <c r="A26" s="1" t="s">
        <v>26</v>
      </c>
      <c r="B26" s="14">
        <v>78.72</v>
      </c>
      <c r="C26" s="14"/>
      <c r="D26" s="14">
        <v>79.3</v>
      </c>
      <c r="E26" s="14"/>
      <c r="F26" s="14">
        <v>81.48</v>
      </c>
      <c r="G26" s="14"/>
      <c r="H26" s="14">
        <v>80.900000000000006</v>
      </c>
      <c r="I26" s="1"/>
    </row>
    <row r="27" spans="1:9" ht="8.25" customHeight="1" x14ac:dyDescent="0.3">
      <c r="A27" s="1"/>
      <c r="B27" s="14"/>
      <c r="C27" s="14"/>
      <c r="D27" s="48"/>
      <c r="E27" s="14"/>
      <c r="F27" s="14"/>
      <c r="G27" s="14"/>
      <c r="H27" s="48"/>
      <c r="I27" s="1"/>
    </row>
    <row r="28" spans="1:9" x14ac:dyDescent="0.3">
      <c r="A28" s="1"/>
      <c r="B28" s="106" t="s">
        <v>33</v>
      </c>
      <c r="C28" s="106"/>
      <c r="D28" s="106"/>
      <c r="E28" s="106"/>
      <c r="F28" s="106"/>
      <c r="G28" s="106"/>
      <c r="H28" s="106"/>
      <c r="I28" s="1"/>
    </row>
    <row r="29" spans="1:9" x14ac:dyDescent="0.3">
      <c r="A29" s="1" t="s">
        <v>34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25</v>
      </c>
      <c r="B30" s="4">
        <v>74.599999999999994</v>
      </c>
      <c r="C30" s="12"/>
      <c r="D30" s="4">
        <v>72.5</v>
      </c>
      <c r="E30" s="97"/>
      <c r="F30" s="4">
        <v>75.099999999999994</v>
      </c>
      <c r="G30" s="97"/>
      <c r="H30" s="4">
        <v>74.400000000000006</v>
      </c>
      <c r="I30" s="1"/>
    </row>
    <row r="31" spans="1:9" x14ac:dyDescent="0.3">
      <c r="A31" s="39" t="s">
        <v>26</v>
      </c>
      <c r="B31" s="56">
        <v>72.099999999999994</v>
      </c>
      <c r="C31" s="57"/>
      <c r="D31" s="56">
        <v>70.900000000000006</v>
      </c>
      <c r="E31" s="105"/>
      <c r="F31" s="56">
        <v>73.7</v>
      </c>
      <c r="G31" s="105"/>
      <c r="H31" s="56">
        <v>73.099999999999994</v>
      </c>
      <c r="I31" s="1"/>
    </row>
    <row r="32" spans="1:9" ht="3.9" customHeight="1" x14ac:dyDescent="0.3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3">
      <c r="A33" s="1" t="s">
        <v>35</v>
      </c>
      <c r="B33" s="58"/>
      <c r="C33" s="58"/>
      <c r="D33" s="1"/>
      <c r="E33" s="1"/>
      <c r="F33" s="1"/>
      <c r="G33" s="1"/>
      <c r="H33" s="1"/>
      <c r="I33" s="29"/>
    </row>
    <row r="34" spans="1:12" ht="6.9" customHeight="1" x14ac:dyDescent="0.3">
      <c r="A34" s="1"/>
      <c r="B34" s="58"/>
      <c r="C34" s="58"/>
      <c r="D34" s="1"/>
      <c r="E34" s="1"/>
      <c r="F34" s="1"/>
      <c r="G34" s="1"/>
      <c r="H34" s="1"/>
      <c r="I34" s="29"/>
    </row>
    <row r="35" spans="1:12" ht="14.1" customHeight="1" x14ac:dyDescent="0.3">
      <c r="A35" s="1" t="s">
        <v>223</v>
      </c>
      <c r="B35" s="58"/>
      <c r="C35" s="58"/>
      <c r="D35" s="1"/>
      <c r="E35" s="1"/>
      <c r="F35" s="1"/>
      <c r="G35" s="1"/>
      <c r="H35" s="1"/>
      <c r="I35" s="29"/>
    </row>
    <row r="36" spans="1:12" ht="14.1" customHeight="1" x14ac:dyDescent="0.3">
      <c r="A36" s="1" t="s">
        <v>224</v>
      </c>
      <c r="B36" s="58"/>
      <c r="C36" s="58"/>
      <c r="D36" s="1"/>
      <c r="E36" s="1"/>
      <c r="F36" s="1"/>
      <c r="G36" s="1"/>
      <c r="H36" s="1"/>
      <c r="I36" s="29"/>
    </row>
    <row r="37" spans="1:12" ht="6.9" customHeight="1" x14ac:dyDescent="0.3">
      <c r="A37" s="97"/>
      <c r="B37" s="97"/>
      <c r="C37" s="97"/>
      <c r="D37" s="97"/>
      <c r="E37" s="97"/>
      <c r="F37" s="97"/>
      <c r="G37" s="97"/>
      <c r="H37" s="97"/>
      <c r="I37" s="29"/>
      <c r="L37" t="s">
        <v>37</v>
      </c>
    </row>
    <row r="38" spans="1:12" x14ac:dyDescent="0.3">
      <c r="A38" s="1" t="s">
        <v>242</v>
      </c>
      <c r="B38" s="97"/>
      <c r="C38" s="97"/>
      <c r="D38" s="97"/>
      <c r="E38" s="97"/>
      <c r="F38" s="97"/>
      <c r="G38" s="97"/>
      <c r="H38" s="97"/>
      <c r="I38" s="28"/>
    </row>
  </sheetData>
  <mergeCells count="2">
    <mergeCell ref="B5:H5"/>
    <mergeCell ref="B28:H28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39" t="s">
        <v>192</v>
      </c>
      <c r="B1" s="39"/>
      <c r="C1" s="39"/>
      <c r="D1" s="39"/>
      <c r="E1" s="39"/>
      <c r="F1" s="29"/>
      <c r="G1" s="2"/>
    </row>
    <row r="2" spans="1:7" x14ac:dyDescent="0.3">
      <c r="A2" s="1"/>
      <c r="B2" s="2" t="s">
        <v>236</v>
      </c>
      <c r="C2" s="2" t="s">
        <v>237</v>
      </c>
      <c r="D2" s="2" t="s">
        <v>238</v>
      </c>
      <c r="E2" s="2" t="s">
        <v>238</v>
      </c>
      <c r="F2" s="29"/>
      <c r="G2" s="2"/>
    </row>
    <row r="3" spans="1:7" x14ac:dyDescent="0.3">
      <c r="A3" s="59" t="s">
        <v>1</v>
      </c>
      <c r="B3" s="39">
        <v>2023</v>
      </c>
      <c r="C3" s="39">
        <v>2023</v>
      </c>
      <c r="D3" s="39">
        <v>2023</v>
      </c>
      <c r="E3" s="39">
        <v>2022</v>
      </c>
      <c r="F3" s="29"/>
      <c r="G3" s="2"/>
    </row>
    <row r="4" spans="1:7" ht="9" customHeight="1" x14ac:dyDescent="0.3">
      <c r="A4" s="1"/>
      <c r="B4" s="2"/>
      <c r="C4" s="2"/>
      <c r="D4" s="2"/>
      <c r="E4" s="2"/>
      <c r="F4" s="29"/>
      <c r="G4" s="2"/>
    </row>
    <row r="5" spans="1:7" x14ac:dyDescent="0.3">
      <c r="A5" s="1"/>
      <c r="B5" s="108" t="s">
        <v>46</v>
      </c>
      <c r="C5" s="108"/>
      <c r="D5" s="108"/>
      <c r="E5" s="108"/>
      <c r="F5" s="29"/>
      <c r="G5" s="2"/>
    </row>
    <row r="6" spans="1:7" x14ac:dyDescent="0.3">
      <c r="A6" s="1" t="s">
        <v>47</v>
      </c>
      <c r="B6" s="1"/>
      <c r="C6" s="1"/>
      <c r="D6" s="1"/>
      <c r="E6" s="1"/>
      <c r="F6" s="29"/>
      <c r="G6" s="2"/>
    </row>
    <row r="7" spans="1:7" x14ac:dyDescent="0.3">
      <c r="A7" s="1" t="s">
        <v>48</v>
      </c>
      <c r="B7" s="3">
        <v>3241</v>
      </c>
      <c r="C7" s="3">
        <v>5390</v>
      </c>
      <c r="D7" s="3">
        <v>9670</v>
      </c>
      <c r="E7" s="3">
        <v>9373</v>
      </c>
      <c r="F7" s="3"/>
      <c r="G7" s="2"/>
    </row>
    <row r="8" spans="1:7" x14ac:dyDescent="0.3">
      <c r="A8" s="1" t="s">
        <v>49</v>
      </c>
      <c r="B8" s="9">
        <v>2760</v>
      </c>
      <c r="C8" s="9">
        <v>4935</v>
      </c>
      <c r="D8" s="9">
        <v>2769</v>
      </c>
      <c r="E8" s="9">
        <v>3593</v>
      </c>
      <c r="F8" s="4"/>
      <c r="G8" s="2"/>
    </row>
    <row r="9" spans="1:7" x14ac:dyDescent="0.3">
      <c r="A9" s="1" t="s">
        <v>50</v>
      </c>
      <c r="B9" s="4">
        <v>0</v>
      </c>
      <c r="C9" s="4">
        <v>0</v>
      </c>
      <c r="D9" s="4">
        <v>0</v>
      </c>
      <c r="E9" s="4">
        <v>0.7</v>
      </c>
      <c r="F9" s="1"/>
      <c r="G9" s="2"/>
    </row>
    <row r="10" spans="1:7" ht="10.5" customHeight="1" x14ac:dyDescent="0.3">
      <c r="A10" s="1"/>
      <c r="B10" s="1"/>
      <c r="C10" s="1"/>
      <c r="D10" s="1"/>
      <c r="E10" s="53"/>
      <c r="F10" s="29"/>
      <c r="G10" s="2"/>
    </row>
    <row r="11" spans="1:7" x14ac:dyDescent="0.3">
      <c r="A11" s="1"/>
      <c r="B11" s="107" t="s">
        <v>52</v>
      </c>
      <c r="C11" s="107"/>
      <c r="D11" s="107"/>
      <c r="E11" s="107"/>
      <c r="F11" s="29"/>
      <c r="G11" s="2"/>
    </row>
    <row r="12" spans="1:7" x14ac:dyDescent="0.3">
      <c r="A12" s="1" t="s">
        <v>53</v>
      </c>
      <c r="B12" s="1"/>
      <c r="C12" s="1"/>
      <c r="D12" s="1"/>
      <c r="E12" s="1"/>
      <c r="F12" s="29"/>
      <c r="G12" s="2"/>
    </row>
    <row r="13" spans="1:7" x14ac:dyDescent="0.3">
      <c r="A13" s="1" t="s">
        <v>54</v>
      </c>
      <c r="B13" s="12">
        <v>337</v>
      </c>
      <c r="C13" s="12">
        <v>353.6</v>
      </c>
      <c r="D13" s="12">
        <v>151.80000000000001</v>
      </c>
      <c r="E13" s="12">
        <v>613.4</v>
      </c>
      <c r="F13" s="29"/>
      <c r="G13" s="2"/>
    </row>
    <row r="14" spans="1:7" x14ac:dyDescent="0.3">
      <c r="A14" s="1" t="s">
        <v>55</v>
      </c>
      <c r="B14" s="4">
        <v>152.4</v>
      </c>
      <c r="C14" s="4">
        <v>178.5</v>
      </c>
      <c r="D14" s="4">
        <v>33.700000000000003</v>
      </c>
      <c r="E14" s="4">
        <v>321.60000000000002</v>
      </c>
      <c r="F14" s="29"/>
      <c r="G14" s="2"/>
    </row>
    <row r="15" spans="1:7" x14ac:dyDescent="0.3">
      <c r="A15" s="1" t="s">
        <v>56</v>
      </c>
      <c r="B15" s="4">
        <v>184.6</v>
      </c>
      <c r="C15" s="4">
        <v>175.1</v>
      </c>
      <c r="D15" s="4">
        <v>118</v>
      </c>
      <c r="E15" s="4">
        <v>291.8</v>
      </c>
      <c r="F15" s="29"/>
      <c r="G15" s="2"/>
    </row>
    <row r="16" spans="1:7" x14ac:dyDescent="0.3">
      <c r="A16" s="1" t="s">
        <v>57</v>
      </c>
      <c r="B16" s="12">
        <v>3862.2</v>
      </c>
      <c r="C16" s="12">
        <v>4215.8</v>
      </c>
      <c r="D16" s="12">
        <v>4367.5</v>
      </c>
      <c r="E16" s="12">
        <v>6205.3</v>
      </c>
      <c r="F16" s="29"/>
      <c r="G16" s="2"/>
    </row>
    <row r="17" spans="1:7" ht="14.25" customHeight="1" x14ac:dyDescent="0.3">
      <c r="A17" s="1"/>
      <c r="B17" s="1"/>
      <c r="C17" s="1"/>
      <c r="D17" s="1"/>
      <c r="E17" s="1"/>
      <c r="F17" s="29"/>
      <c r="G17" s="2"/>
    </row>
    <row r="18" spans="1:7" ht="10.5" customHeight="1" x14ac:dyDescent="0.3">
      <c r="A18" s="1" t="s">
        <v>58</v>
      </c>
      <c r="B18" s="4">
        <v>18.7</v>
      </c>
      <c r="C18" s="4">
        <v>97.5</v>
      </c>
      <c r="D18" s="4">
        <v>69.5</v>
      </c>
      <c r="E18" s="4">
        <v>53.4</v>
      </c>
      <c r="F18" s="29"/>
      <c r="G18" s="2"/>
    </row>
    <row r="19" spans="1:7" x14ac:dyDescent="0.3">
      <c r="A19" s="1" t="s">
        <v>57</v>
      </c>
      <c r="B19" s="4">
        <v>530.70000000000005</v>
      </c>
      <c r="C19" s="4">
        <v>628.29999999999995</v>
      </c>
      <c r="D19" s="4">
        <v>697.8</v>
      </c>
      <c r="E19" s="12">
        <v>1217</v>
      </c>
      <c r="F19" s="29"/>
      <c r="G19" s="2"/>
    </row>
    <row r="20" spans="1:7" x14ac:dyDescent="0.3">
      <c r="A20" s="1" t="s">
        <v>59</v>
      </c>
      <c r="B20" s="12">
        <v>0</v>
      </c>
      <c r="C20" s="12">
        <v>0</v>
      </c>
      <c r="D20" s="12">
        <v>0</v>
      </c>
      <c r="E20" s="12">
        <v>0</v>
      </c>
      <c r="F20" s="29"/>
      <c r="G20" s="2"/>
    </row>
    <row r="21" spans="1:7" x14ac:dyDescent="0.3">
      <c r="A21" s="39" t="s">
        <v>57</v>
      </c>
      <c r="B21" s="56">
        <v>4.5</v>
      </c>
      <c r="C21" s="56">
        <v>4.5</v>
      </c>
      <c r="D21" s="56">
        <v>4.5</v>
      </c>
      <c r="E21" s="56">
        <v>7</v>
      </c>
      <c r="F21" s="29"/>
      <c r="G21" s="2"/>
    </row>
    <row r="22" spans="1:7" ht="3.9" customHeight="1" x14ac:dyDescent="0.3">
      <c r="A22" s="1"/>
      <c r="B22" s="4"/>
      <c r="C22" s="4"/>
      <c r="D22" s="4"/>
      <c r="E22" s="4"/>
      <c r="F22" s="29"/>
      <c r="G22" s="2"/>
    </row>
    <row r="23" spans="1:7" ht="14.1" customHeight="1" x14ac:dyDescent="0.3">
      <c r="A23" s="1" t="s">
        <v>199</v>
      </c>
      <c r="B23" s="97"/>
      <c r="C23" s="97"/>
      <c r="D23" s="1"/>
      <c r="E23" s="97"/>
      <c r="F23" s="29"/>
      <c r="G23" s="2"/>
    </row>
    <row r="24" spans="1:7" ht="6.9" customHeight="1" x14ac:dyDescent="0.3">
      <c r="A24" s="1"/>
      <c r="B24" s="97"/>
      <c r="C24" s="97"/>
      <c r="D24" s="1"/>
      <c r="E24" s="1"/>
      <c r="F24" s="29"/>
      <c r="G24" s="15"/>
    </row>
    <row r="25" spans="1:7" ht="14.1" customHeight="1" x14ac:dyDescent="0.3">
      <c r="A25" s="1" t="s">
        <v>225</v>
      </c>
      <c r="B25" s="97"/>
      <c r="C25" s="97"/>
      <c r="D25" s="1"/>
      <c r="E25" s="97"/>
      <c r="F25" s="29"/>
      <c r="G25" s="2"/>
    </row>
    <row r="26" spans="1:7" ht="14.1" customHeight="1" x14ac:dyDescent="0.3">
      <c r="A26" s="60" t="s">
        <v>226</v>
      </c>
      <c r="B26" s="60"/>
      <c r="C26" s="60"/>
      <c r="D26" s="60"/>
      <c r="E26" s="60"/>
      <c r="F26" s="29"/>
      <c r="G26" s="2"/>
    </row>
    <row r="27" spans="1:7" ht="6.9" customHeight="1" x14ac:dyDescent="0.3">
      <c r="A27" s="97"/>
      <c r="B27" s="97"/>
      <c r="C27" s="97"/>
      <c r="D27" s="1"/>
      <c r="E27" s="97"/>
      <c r="F27" s="29"/>
      <c r="G27" s="2"/>
    </row>
    <row r="28" spans="1:7" ht="14.1" customHeight="1" x14ac:dyDescent="0.3">
      <c r="A28" s="1" t="s">
        <v>242</v>
      </c>
      <c r="B28" s="97"/>
      <c r="C28" s="97"/>
      <c r="D28" s="1"/>
      <c r="E28" s="97"/>
      <c r="F28" s="27"/>
    </row>
    <row r="29" spans="1:7" x14ac:dyDescent="0.3">
      <c r="D29" s="1"/>
      <c r="F29" s="7"/>
    </row>
    <row r="30" spans="1:7" x14ac:dyDescent="0.3">
      <c r="A30" s="1"/>
      <c r="B30" s="1"/>
      <c r="C30" s="1"/>
      <c r="D30" s="1"/>
      <c r="E30" s="1"/>
      <c r="F30" s="7"/>
    </row>
    <row r="31" spans="1:7" x14ac:dyDescent="0.3">
      <c r="A31" s="1"/>
      <c r="B31" s="4"/>
      <c r="C31" s="4"/>
      <c r="D31" s="4"/>
      <c r="E31" s="4"/>
      <c r="F31" s="7"/>
    </row>
    <row r="32" spans="1:7" x14ac:dyDescent="0.3">
      <c r="A32" s="1"/>
      <c r="B32" s="4"/>
      <c r="C32" s="4"/>
      <c r="D32" s="4"/>
      <c r="E32" s="4"/>
      <c r="F32" s="7"/>
    </row>
    <row r="33" spans="1:6" x14ac:dyDescent="0.3">
      <c r="A33" s="1"/>
      <c r="B33" s="4"/>
      <c r="C33" s="4"/>
      <c r="D33" s="4"/>
      <c r="E33" s="4"/>
      <c r="F33" s="7"/>
    </row>
    <row r="34" spans="1:6" x14ac:dyDescent="0.3">
      <c r="A34" s="1"/>
      <c r="B34" s="12"/>
      <c r="C34" s="12"/>
      <c r="D34" s="12"/>
      <c r="E34" s="12"/>
      <c r="F34" s="7"/>
    </row>
    <row r="35" spans="1:6" x14ac:dyDescent="0.3">
      <c r="A35" s="1"/>
      <c r="B35" s="1"/>
      <c r="C35" s="1"/>
      <c r="D35" s="1"/>
      <c r="E35" s="7"/>
      <c r="F35" s="7"/>
    </row>
    <row r="36" spans="1:6" x14ac:dyDescent="0.3">
      <c r="A36" s="1"/>
      <c r="B36" s="4"/>
      <c r="C36" s="4"/>
      <c r="D36" s="4"/>
      <c r="E36" s="4"/>
      <c r="F36" s="7"/>
    </row>
    <row r="37" spans="1:6" x14ac:dyDescent="0.3">
      <c r="A37" s="1"/>
      <c r="B37" s="16"/>
      <c r="C37" s="16"/>
      <c r="D37" s="16"/>
      <c r="E37" s="16"/>
      <c r="F37" s="7"/>
    </row>
    <row r="38" spans="1:6" x14ac:dyDescent="0.3">
      <c r="A38" s="1"/>
      <c r="B38" s="12"/>
      <c r="C38" s="12"/>
      <c r="D38" s="12"/>
      <c r="E38" s="4"/>
      <c r="F38" s="7"/>
    </row>
    <row r="39" spans="1:6" x14ac:dyDescent="0.3">
      <c r="A39" s="1"/>
      <c r="B39" s="4"/>
      <c r="C39" s="4"/>
      <c r="D39" s="4"/>
      <c r="E39" s="4"/>
      <c r="F39" s="7"/>
    </row>
    <row r="40" spans="1:6" ht="9.75" customHeight="1" x14ac:dyDescent="0.3">
      <c r="A40" s="1"/>
      <c r="B40" s="7"/>
      <c r="C40" s="7"/>
      <c r="D40" s="1"/>
      <c r="E40" s="7"/>
      <c r="F40" s="7"/>
    </row>
    <row r="41" spans="1:6" ht="10.5" customHeight="1" x14ac:dyDescent="0.3">
      <c r="A41" s="1"/>
      <c r="B41" s="7"/>
      <c r="C41" s="7"/>
      <c r="D41" s="1"/>
      <c r="E41" s="7"/>
      <c r="F41" s="7"/>
    </row>
    <row r="42" spans="1:6" ht="3.75" customHeight="1" x14ac:dyDescent="0.3">
      <c r="A42" s="7"/>
      <c r="B42" s="7"/>
      <c r="C42" s="7"/>
      <c r="D42" s="1"/>
      <c r="E42" s="7"/>
      <c r="F42" s="7"/>
    </row>
    <row r="43" spans="1:6" ht="25.5" customHeight="1" x14ac:dyDescent="0.3">
      <c r="A43" s="109"/>
      <c r="B43" s="109"/>
      <c r="C43" s="109"/>
      <c r="D43" s="109"/>
      <c r="E43" s="109"/>
      <c r="F43" s="7"/>
    </row>
    <row r="44" spans="1:6" x14ac:dyDescent="0.3">
      <c r="A44" s="1"/>
      <c r="B44" s="7"/>
      <c r="C44" s="7"/>
      <c r="D44" s="1"/>
      <c r="E44" s="7"/>
      <c r="F44" s="7"/>
    </row>
    <row r="45" spans="1:6" x14ac:dyDescent="0.3">
      <c r="D45" s="1"/>
    </row>
  </sheetData>
  <mergeCells count="3">
    <mergeCell ref="B5:E5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33203125" customWidth="1"/>
    <col min="2" max="2" width="12.6640625" customWidth="1"/>
    <col min="3" max="5" width="12" customWidth="1"/>
  </cols>
  <sheetData>
    <row r="1" spans="1:6" x14ac:dyDescent="0.3">
      <c r="A1" s="61" t="s">
        <v>193</v>
      </c>
      <c r="B1" s="1"/>
      <c r="C1" s="1"/>
      <c r="D1" s="1"/>
      <c r="E1" s="1"/>
      <c r="F1" s="29"/>
    </row>
    <row r="2" spans="1:6" x14ac:dyDescent="0.3">
      <c r="A2" s="37"/>
      <c r="B2" s="38" t="s">
        <v>236</v>
      </c>
      <c r="C2" s="38" t="s">
        <v>237</v>
      </c>
      <c r="D2" s="38" t="s">
        <v>238</v>
      </c>
      <c r="E2" s="38" t="s">
        <v>238</v>
      </c>
      <c r="F2" s="29"/>
    </row>
    <row r="3" spans="1:6" x14ac:dyDescent="0.3">
      <c r="A3" s="44" t="s">
        <v>1</v>
      </c>
      <c r="B3" s="40">
        <v>2023</v>
      </c>
      <c r="C3" s="40">
        <v>2023</v>
      </c>
      <c r="D3" s="40">
        <v>2023</v>
      </c>
      <c r="E3" s="40">
        <v>2022</v>
      </c>
      <c r="F3" s="1"/>
    </row>
    <row r="4" spans="1:6" x14ac:dyDescent="0.3">
      <c r="A4" s="47"/>
      <c r="B4" s="2"/>
      <c r="C4" s="2"/>
      <c r="D4" s="1"/>
      <c r="E4" s="2"/>
      <c r="F4" s="29"/>
    </row>
    <row r="5" spans="1:6" x14ac:dyDescent="0.3">
      <c r="A5" s="1"/>
      <c r="B5" s="110" t="s">
        <v>46</v>
      </c>
      <c r="C5" s="110"/>
      <c r="D5" s="110"/>
      <c r="E5" s="110"/>
      <c r="F5" s="17"/>
    </row>
    <row r="6" spans="1:6" x14ac:dyDescent="0.3">
      <c r="A6" s="1" t="s">
        <v>47</v>
      </c>
      <c r="B6" s="62"/>
      <c r="C6" s="62"/>
      <c r="D6" s="62"/>
      <c r="E6" s="62"/>
      <c r="F6" s="17"/>
    </row>
    <row r="7" spans="1:6" x14ac:dyDescent="0.3">
      <c r="A7" s="1" t="s">
        <v>60</v>
      </c>
      <c r="B7" s="1">
        <v>163</v>
      </c>
      <c r="C7" s="1">
        <v>136</v>
      </c>
      <c r="D7" s="1">
        <v>108</v>
      </c>
      <c r="E7" s="1">
        <v>129</v>
      </c>
      <c r="F7" s="17"/>
    </row>
    <row r="8" spans="1:6" x14ac:dyDescent="0.3">
      <c r="A8" s="1" t="s">
        <v>61</v>
      </c>
      <c r="B8" s="1">
        <v>497</v>
      </c>
      <c r="C8" s="1">
        <v>633</v>
      </c>
      <c r="D8" s="1">
        <v>741</v>
      </c>
      <c r="E8" s="1">
        <v>894</v>
      </c>
      <c r="F8" s="17"/>
    </row>
    <row r="9" spans="1:6" x14ac:dyDescent="0.3">
      <c r="A9" s="1" t="s">
        <v>62</v>
      </c>
      <c r="B9" s="4">
        <v>7.4</v>
      </c>
      <c r="C9" s="4">
        <v>6.2</v>
      </c>
      <c r="D9" s="4">
        <v>5.2</v>
      </c>
      <c r="E9" s="1">
        <v>5.9</v>
      </c>
      <c r="F9" s="17"/>
    </row>
    <row r="10" spans="1:6" x14ac:dyDescent="0.3">
      <c r="A10" s="1"/>
      <c r="B10" s="1"/>
      <c r="C10" s="1"/>
      <c r="D10" s="1"/>
      <c r="E10" s="1"/>
      <c r="F10" s="17"/>
    </row>
    <row r="11" spans="1:6" x14ac:dyDescent="0.3">
      <c r="A11" s="1" t="s">
        <v>63</v>
      </c>
      <c r="B11" s="1">
        <v>162</v>
      </c>
      <c r="C11" s="1">
        <v>136</v>
      </c>
      <c r="D11" s="1">
        <v>107</v>
      </c>
      <c r="E11" s="1">
        <v>129</v>
      </c>
      <c r="F11" s="17"/>
    </row>
    <row r="12" spans="1:6" x14ac:dyDescent="0.3">
      <c r="A12" s="1" t="s">
        <v>61</v>
      </c>
      <c r="B12" s="1">
        <v>495</v>
      </c>
      <c r="C12" s="1">
        <v>631</v>
      </c>
      <c r="D12" s="1">
        <v>738</v>
      </c>
      <c r="E12" s="1">
        <v>891</v>
      </c>
      <c r="F12" s="17"/>
    </row>
    <row r="13" spans="1:6" x14ac:dyDescent="0.3">
      <c r="A13" s="1" t="s">
        <v>62</v>
      </c>
      <c r="B13" s="4">
        <v>7.4</v>
      </c>
      <c r="C13" s="4">
        <v>6.2</v>
      </c>
      <c r="D13" s="4">
        <v>5.0999999999999996</v>
      </c>
      <c r="E13" s="1">
        <v>5.9</v>
      </c>
      <c r="F13" s="17"/>
    </row>
    <row r="14" spans="1:6" x14ac:dyDescent="0.3">
      <c r="A14" s="1"/>
      <c r="B14" s="1"/>
      <c r="C14" s="1"/>
      <c r="D14" s="1"/>
      <c r="E14" s="1"/>
      <c r="F14" s="29"/>
    </row>
    <row r="15" spans="1:6" x14ac:dyDescent="0.3">
      <c r="A15" s="1" t="s">
        <v>64</v>
      </c>
      <c r="B15" s="1">
        <v>493</v>
      </c>
      <c r="C15" s="1">
        <v>458</v>
      </c>
      <c r="D15" s="1">
        <v>940</v>
      </c>
      <c r="E15" s="1">
        <v>566</v>
      </c>
      <c r="F15" s="31"/>
    </row>
    <row r="16" spans="1:6" x14ac:dyDescent="0.3">
      <c r="A16" s="1" t="s">
        <v>61</v>
      </c>
      <c r="B16" s="3">
        <v>2072</v>
      </c>
      <c r="C16" s="3">
        <v>2530</v>
      </c>
      <c r="D16" s="3">
        <v>3470</v>
      </c>
      <c r="E16" s="3">
        <v>4028</v>
      </c>
      <c r="F16" s="31"/>
    </row>
    <row r="17" spans="1:6" x14ac:dyDescent="0.3">
      <c r="A17" s="1" t="s">
        <v>65</v>
      </c>
      <c r="B17" s="1">
        <v>131</v>
      </c>
      <c r="C17" s="1">
        <v>97</v>
      </c>
      <c r="D17" s="1">
        <v>28</v>
      </c>
      <c r="E17" s="1">
        <v>37</v>
      </c>
      <c r="F17" s="32"/>
    </row>
    <row r="18" spans="1:6" x14ac:dyDescent="0.3">
      <c r="A18" s="1" t="s">
        <v>61</v>
      </c>
      <c r="B18" s="1">
        <v>548</v>
      </c>
      <c r="C18" s="1">
        <v>645</v>
      </c>
      <c r="D18" s="1">
        <v>673</v>
      </c>
      <c r="E18" s="3">
        <v>1239</v>
      </c>
      <c r="F18" s="32"/>
    </row>
    <row r="19" spans="1:6" ht="8.25" customHeight="1" x14ac:dyDescent="0.3">
      <c r="A19" s="1"/>
      <c r="B19" s="1"/>
      <c r="C19" s="1"/>
      <c r="D19" s="1"/>
      <c r="E19" s="1"/>
      <c r="F19" s="32"/>
    </row>
    <row r="20" spans="1:6" x14ac:dyDescent="0.3">
      <c r="A20" s="1" t="s">
        <v>66</v>
      </c>
      <c r="B20" s="1">
        <v>13.7</v>
      </c>
      <c r="C20" s="1">
        <v>22.2</v>
      </c>
      <c r="D20" s="1">
        <v>44.9</v>
      </c>
      <c r="E20" s="1">
        <v>23.1</v>
      </c>
      <c r="F20" s="32"/>
    </row>
    <row r="21" spans="1:6" x14ac:dyDescent="0.3">
      <c r="A21" s="1" t="s">
        <v>61</v>
      </c>
      <c r="B21" s="1">
        <v>53.7</v>
      </c>
      <c r="C21" s="1">
        <v>75.900000000000006</v>
      </c>
      <c r="D21" s="1">
        <v>120.8</v>
      </c>
      <c r="E21" s="1">
        <v>58.3</v>
      </c>
      <c r="F21" s="32"/>
    </row>
    <row r="22" spans="1:6" x14ac:dyDescent="0.3">
      <c r="A22" s="1" t="s">
        <v>65</v>
      </c>
      <c r="B22" s="53">
        <v>0</v>
      </c>
      <c r="C22" s="53">
        <v>0</v>
      </c>
      <c r="D22" s="53">
        <v>1.2</v>
      </c>
      <c r="E22" s="53">
        <v>0</v>
      </c>
      <c r="F22" s="32"/>
    </row>
    <row r="23" spans="1:6" x14ac:dyDescent="0.3">
      <c r="A23" s="1" t="s">
        <v>61</v>
      </c>
      <c r="B23" s="1">
        <v>1.5</v>
      </c>
      <c r="C23" s="1">
        <v>1.5</v>
      </c>
      <c r="D23" s="1">
        <v>2.8</v>
      </c>
      <c r="E23" s="1">
        <v>1.1000000000000001</v>
      </c>
      <c r="F23" s="32"/>
    </row>
    <row r="24" spans="1:6" x14ac:dyDescent="0.3">
      <c r="A24" s="1"/>
      <c r="B24" s="1"/>
      <c r="C24" s="1"/>
      <c r="D24" s="1"/>
      <c r="E24" s="1"/>
      <c r="F24" s="32"/>
    </row>
    <row r="25" spans="1:6" x14ac:dyDescent="0.3">
      <c r="A25" s="1"/>
      <c r="B25" s="112" t="s">
        <v>52</v>
      </c>
      <c r="C25" s="112"/>
      <c r="D25" s="112"/>
      <c r="E25" s="112"/>
      <c r="F25" s="1"/>
    </row>
    <row r="26" spans="1:6" x14ac:dyDescent="0.3">
      <c r="A26" s="1" t="s">
        <v>53</v>
      </c>
      <c r="B26" s="1"/>
      <c r="C26" s="1"/>
      <c r="D26" s="1"/>
      <c r="E26" s="1"/>
      <c r="F26" s="29"/>
    </row>
    <row r="27" spans="1:6" x14ac:dyDescent="0.3">
      <c r="A27" s="1" t="s">
        <v>68</v>
      </c>
      <c r="B27" s="1">
        <v>547.70000000000005</v>
      </c>
      <c r="C27" s="1">
        <v>272.89999999999998</v>
      </c>
      <c r="D27" s="1">
        <v>267.8</v>
      </c>
      <c r="E27" s="12">
        <v>229.2</v>
      </c>
      <c r="F27" s="29"/>
    </row>
    <row r="28" spans="1:6" x14ac:dyDescent="0.3">
      <c r="A28" s="1" t="s">
        <v>67</v>
      </c>
      <c r="B28" s="18">
        <v>5461.2</v>
      </c>
      <c r="C28" s="18">
        <v>5734.1</v>
      </c>
      <c r="D28" s="18">
        <v>6001.9</v>
      </c>
      <c r="E28" s="18">
        <v>7302.8</v>
      </c>
      <c r="F28" s="29"/>
    </row>
    <row r="29" spans="1:6" x14ac:dyDescent="0.3">
      <c r="A29" s="1" t="s">
        <v>69</v>
      </c>
      <c r="B29" s="1">
        <v>24.6</v>
      </c>
      <c r="C29" s="1">
        <v>17.600000000000001</v>
      </c>
      <c r="D29" s="1">
        <v>12.5</v>
      </c>
      <c r="E29" s="12">
        <v>65.3</v>
      </c>
      <c r="F29" s="29"/>
    </row>
    <row r="30" spans="1:6" x14ac:dyDescent="0.3">
      <c r="A30" s="1" t="s">
        <v>67</v>
      </c>
      <c r="B30" s="1">
        <v>359.1</v>
      </c>
      <c r="C30" s="1">
        <v>376.6</v>
      </c>
      <c r="D30" s="1">
        <v>389.2</v>
      </c>
      <c r="E30" s="12">
        <v>757.2</v>
      </c>
      <c r="F30" s="29"/>
    </row>
    <row r="31" spans="1:6" x14ac:dyDescent="0.3">
      <c r="A31" s="1" t="s">
        <v>70</v>
      </c>
      <c r="B31" s="1">
        <v>43.7</v>
      </c>
      <c r="C31" s="4">
        <v>0</v>
      </c>
      <c r="D31" s="4">
        <v>0</v>
      </c>
      <c r="E31" s="12">
        <v>51.3</v>
      </c>
      <c r="F31" s="29"/>
    </row>
    <row r="32" spans="1:6" x14ac:dyDescent="0.3">
      <c r="A32" s="39" t="s">
        <v>67</v>
      </c>
      <c r="B32" s="39">
        <v>243.7</v>
      </c>
      <c r="C32" s="39">
        <v>243.7</v>
      </c>
      <c r="D32" s="39">
        <v>243.7</v>
      </c>
      <c r="E32" s="57">
        <v>334.4</v>
      </c>
      <c r="F32" s="29"/>
    </row>
    <row r="33" spans="1:6" ht="3.9" customHeight="1" x14ac:dyDescent="0.3">
      <c r="A33" s="1"/>
      <c r="B33" s="3"/>
      <c r="C33" s="3"/>
      <c r="D33" s="3"/>
      <c r="E33" s="3"/>
      <c r="F33" s="3"/>
    </row>
    <row r="34" spans="1:6" ht="14.1" customHeight="1" x14ac:dyDescent="0.3">
      <c r="A34" s="1" t="s">
        <v>35</v>
      </c>
      <c r="B34" s="19"/>
      <c r="C34" s="19"/>
      <c r="D34" s="1"/>
      <c r="E34" s="1"/>
      <c r="F34" s="29"/>
    </row>
    <row r="35" spans="1:6" ht="14.1" customHeight="1" x14ac:dyDescent="0.3">
      <c r="A35" s="1" t="s">
        <v>71</v>
      </c>
      <c r="B35" s="97"/>
      <c r="C35" s="97"/>
      <c r="D35" s="97"/>
      <c r="E35" s="97"/>
      <c r="F35" s="29"/>
    </row>
    <row r="36" spans="1:6" ht="6.9" customHeight="1" x14ac:dyDescent="0.3">
      <c r="A36" s="1"/>
      <c r="B36" s="97"/>
      <c r="C36" s="97"/>
      <c r="D36" s="97"/>
      <c r="E36" s="97"/>
      <c r="F36" s="29"/>
    </row>
    <row r="37" spans="1:6" ht="14.1" customHeight="1" x14ac:dyDescent="0.3">
      <c r="A37" s="1" t="s">
        <v>227</v>
      </c>
      <c r="B37" s="102"/>
      <c r="C37" s="102"/>
      <c r="D37" s="102"/>
      <c r="E37" s="102"/>
      <c r="F37" s="29"/>
    </row>
    <row r="38" spans="1:6" ht="14.1" customHeight="1" x14ac:dyDescent="0.3">
      <c r="A38" s="1" t="s">
        <v>228</v>
      </c>
      <c r="B38" s="21"/>
      <c r="C38" s="21"/>
      <c r="D38" s="21"/>
      <c r="E38" s="21"/>
      <c r="F38" s="33"/>
    </row>
    <row r="39" spans="1:6" ht="6.9" customHeight="1" x14ac:dyDescent="0.3">
      <c r="A39" s="1"/>
      <c r="B39" s="21"/>
      <c r="C39" s="21"/>
      <c r="D39" s="21"/>
      <c r="E39" s="21"/>
      <c r="F39" s="33"/>
    </row>
    <row r="40" spans="1:6" ht="14.1" customHeight="1" x14ac:dyDescent="0.3">
      <c r="A40" s="1" t="s">
        <v>242</v>
      </c>
      <c r="B40" s="21"/>
      <c r="C40" s="21"/>
      <c r="D40" s="21"/>
      <c r="E40" s="21"/>
      <c r="F40" s="29"/>
    </row>
    <row r="41" spans="1:6" x14ac:dyDescent="0.3">
      <c r="A41" s="1"/>
      <c r="B41" s="21"/>
      <c r="C41" s="21"/>
      <c r="D41" s="21"/>
      <c r="E41" s="21"/>
      <c r="F41" s="33"/>
    </row>
    <row r="42" spans="1:6" x14ac:dyDescent="0.3">
      <c r="A42" s="1"/>
      <c r="B42" s="4"/>
      <c r="C42" s="18"/>
      <c r="D42" s="18"/>
      <c r="E42" s="12"/>
      <c r="F42" s="7"/>
    </row>
    <row r="43" spans="1:6" x14ac:dyDescent="0.3">
      <c r="A43" s="1"/>
      <c r="B43" s="4"/>
      <c r="C43" s="4"/>
      <c r="D43" s="4"/>
      <c r="E43" s="4"/>
      <c r="F43" s="7"/>
    </row>
    <row r="44" spans="1:6" x14ac:dyDescent="0.3">
      <c r="A44" s="1"/>
      <c r="B44" s="18"/>
      <c r="C44" s="18"/>
      <c r="D44" s="18"/>
      <c r="E44" s="12"/>
      <c r="F44" s="7"/>
    </row>
    <row r="45" spans="1:6" ht="3" customHeight="1" x14ac:dyDescent="0.3">
      <c r="A45" s="1"/>
      <c r="B45" s="3"/>
      <c r="C45" s="3"/>
      <c r="D45" s="3"/>
      <c r="E45" s="3"/>
      <c r="F45" s="3"/>
    </row>
    <row r="46" spans="1:6" ht="10.5" customHeight="1" x14ac:dyDescent="0.3">
      <c r="A46" s="1"/>
      <c r="B46" s="19"/>
      <c r="C46" s="19"/>
      <c r="D46" s="1"/>
      <c r="E46" s="1"/>
      <c r="F46" s="7"/>
    </row>
    <row r="47" spans="1:6" ht="13.5" customHeight="1" x14ac:dyDescent="0.3">
      <c r="A47" s="1"/>
      <c r="B47" s="19"/>
      <c r="C47" s="19"/>
      <c r="D47" s="1"/>
      <c r="E47" s="1"/>
      <c r="F47" s="7"/>
    </row>
    <row r="48" spans="1:6" ht="26.25" customHeight="1" x14ac:dyDescent="0.3">
      <c r="A48" s="111"/>
      <c r="B48" s="111"/>
      <c r="C48" s="111"/>
      <c r="D48" s="111"/>
      <c r="E48" s="111"/>
      <c r="F48" s="7"/>
    </row>
    <row r="49" spans="1:6" x14ac:dyDescent="0.3">
      <c r="A49" s="1"/>
      <c r="B49" s="20"/>
      <c r="C49" s="20"/>
      <c r="D49" s="20"/>
      <c r="E49" s="20"/>
      <c r="F49" s="7"/>
    </row>
    <row r="50" spans="1:6" x14ac:dyDescent="0.3">
      <c r="A50" s="1"/>
      <c r="B50" s="21"/>
      <c r="C50" s="21"/>
      <c r="D50" s="21"/>
      <c r="E50" s="21"/>
      <c r="F50" s="22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39" t="s">
        <v>194</v>
      </c>
      <c r="B1" s="93"/>
      <c r="C1" s="94"/>
      <c r="D1" s="39"/>
      <c r="E1" s="39"/>
      <c r="F1" s="29"/>
    </row>
    <row r="2" spans="1:6" x14ac:dyDescent="0.3">
      <c r="A2" s="1"/>
      <c r="B2" s="2" t="s">
        <v>237</v>
      </c>
      <c r="C2" s="2" t="s">
        <v>238</v>
      </c>
      <c r="D2" s="2" t="s">
        <v>239</v>
      </c>
      <c r="E2" s="2" t="s">
        <v>239</v>
      </c>
      <c r="F2" s="29"/>
    </row>
    <row r="3" spans="1:6" x14ac:dyDescent="0.3">
      <c r="A3" s="44" t="s">
        <v>1</v>
      </c>
      <c r="B3" s="39">
        <v>2023</v>
      </c>
      <c r="C3" s="39">
        <v>2023</v>
      </c>
      <c r="D3" s="39">
        <v>2024</v>
      </c>
      <c r="E3" s="39">
        <v>2023</v>
      </c>
      <c r="F3" s="29"/>
    </row>
    <row r="4" spans="1:6" x14ac:dyDescent="0.3">
      <c r="A4" s="47"/>
      <c r="B4" s="2"/>
      <c r="C4" s="2"/>
      <c r="D4" s="2"/>
      <c r="E4" s="2"/>
      <c r="F4" s="29"/>
    </row>
    <row r="5" spans="1:6" x14ac:dyDescent="0.3">
      <c r="A5" s="47"/>
      <c r="B5" s="107" t="s">
        <v>72</v>
      </c>
      <c r="C5" s="107"/>
      <c r="D5" s="107"/>
      <c r="E5" s="107"/>
      <c r="F5" s="29"/>
    </row>
    <row r="6" spans="1:6" x14ac:dyDescent="0.3">
      <c r="A6" s="1" t="s">
        <v>73</v>
      </c>
      <c r="B6" s="63"/>
      <c r="C6" s="1"/>
      <c r="D6" s="1"/>
      <c r="E6" s="1"/>
      <c r="F6" s="29"/>
    </row>
    <row r="7" spans="1:6" x14ac:dyDescent="0.3">
      <c r="A7" s="1" t="s">
        <v>74</v>
      </c>
      <c r="B7" s="14">
        <v>65.27</v>
      </c>
      <c r="C7" s="14">
        <v>64.319999999999993</v>
      </c>
      <c r="D7" s="14">
        <v>65.59</v>
      </c>
      <c r="E7" s="14">
        <v>73.790000000000006</v>
      </c>
      <c r="F7" s="29"/>
    </row>
    <row r="8" spans="1:6" x14ac:dyDescent="0.3">
      <c r="A8" s="1" t="s">
        <v>75</v>
      </c>
      <c r="B8" s="14">
        <v>74.22</v>
      </c>
      <c r="C8" s="14">
        <v>76.22</v>
      </c>
      <c r="D8" s="14">
        <v>78.8</v>
      </c>
      <c r="E8" s="14">
        <v>83.24</v>
      </c>
      <c r="F8" s="34"/>
    </row>
    <row r="9" spans="1:6" x14ac:dyDescent="0.3">
      <c r="A9" s="1" t="s">
        <v>76</v>
      </c>
      <c r="B9" s="14">
        <v>184</v>
      </c>
      <c r="C9" s="14">
        <v>184</v>
      </c>
      <c r="D9" s="14">
        <v>182.43</v>
      </c>
      <c r="E9" s="14">
        <v>265</v>
      </c>
      <c r="F9" s="34"/>
    </row>
    <row r="10" spans="1:6" x14ac:dyDescent="0.3">
      <c r="A10" s="1" t="s">
        <v>77</v>
      </c>
      <c r="B10" s="97"/>
      <c r="C10" s="97"/>
      <c r="D10" s="97"/>
      <c r="E10" s="97"/>
      <c r="F10" s="34"/>
    </row>
    <row r="11" spans="1:6" x14ac:dyDescent="0.3">
      <c r="A11" s="1" t="s">
        <v>78</v>
      </c>
      <c r="B11" s="64">
        <v>72.400000000000006</v>
      </c>
      <c r="C11" s="64">
        <v>73.2</v>
      </c>
      <c r="D11" s="64" t="s">
        <v>51</v>
      </c>
      <c r="E11" s="64">
        <v>81.400000000000006</v>
      </c>
      <c r="F11" s="34"/>
    </row>
    <row r="12" spans="1:6" x14ac:dyDescent="0.3">
      <c r="A12" s="63"/>
      <c r="B12" s="97"/>
      <c r="C12" s="97"/>
      <c r="D12" s="97"/>
      <c r="E12" s="97"/>
      <c r="F12" s="1"/>
    </row>
    <row r="13" spans="1:6" x14ac:dyDescent="0.3">
      <c r="A13" s="1" t="s">
        <v>79</v>
      </c>
      <c r="B13" s="97"/>
      <c r="C13" s="97"/>
      <c r="D13" s="97"/>
      <c r="E13" s="97"/>
      <c r="F13" s="1"/>
    </row>
    <row r="14" spans="1:6" x14ac:dyDescent="0.3">
      <c r="A14" s="1" t="s">
        <v>80</v>
      </c>
      <c r="B14" s="14">
        <v>90.07</v>
      </c>
      <c r="C14" s="14">
        <v>90.41</v>
      </c>
      <c r="D14" s="14">
        <v>92.05</v>
      </c>
      <c r="E14" s="14">
        <v>99.99</v>
      </c>
      <c r="F14" s="14"/>
    </row>
    <row r="15" spans="1:6" x14ac:dyDescent="0.3">
      <c r="A15" s="1" t="s">
        <v>81</v>
      </c>
      <c r="B15" s="14">
        <v>92.05</v>
      </c>
      <c r="C15" s="14">
        <v>92.38</v>
      </c>
      <c r="D15" s="14">
        <v>94.44</v>
      </c>
      <c r="E15" s="14">
        <v>100.56</v>
      </c>
      <c r="F15" s="14"/>
    </row>
    <row r="16" spans="1:6" x14ac:dyDescent="0.3">
      <c r="A16" s="1" t="s">
        <v>82</v>
      </c>
      <c r="B16" s="14">
        <v>91.55</v>
      </c>
      <c r="C16" s="14">
        <v>91.88</v>
      </c>
      <c r="D16" s="14">
        <v>93.94</v>
      </c>
      <c r="E16" s="14">
        <v>100.06</v>
      </c>
      <c r="F16" s="34"/>
    </row>
    <row r="17" spans="1:6" x14ac:dyDescent="0.3">
      <c r="A17" s="1" t="s">
        <v>83</v>
      </c>
      <c r="B17" s="64" t="s">
        <v>84</v>
      </c>
      <c r="C17" s="64" t="s">
        <v>84</v>
      </c>
      <c r="D17" s="64" t="s">
        <v>84</v>
      </c>
      <c r="E17" s="64" t="s">
        <v>84</v>
      </c>
      <c r="F17" s="34"/>
    </row>
    <row r="18" spans="1:6" x14ac:dyDescent="0.3">
      <c r="A18" s="1"/>
      <c r="B18" s="1"/>
      <c r="C18" s="1"/>
      <c r="D18" s="1"/>
      <c r="E18" s="65"/>
      <c r="F18" s="1"/>
    </row>
    <row r="19" spans="1:6" x14ac:dyDescent="0.3">
      <c r="A19" s="1"/>
      <c r="B19" s="107" t="s">
        <v>85</v>
      </c>
      <c r="C19" s="107"/>
      <c r="D19" s="107"/>
      <c r="E19" s="107"/>
      <c r="F19" s="1"/>
    </row>
    <row r="20" spans="1:6" x14ac:dyDescent="0.3">
      <c r="A20" s="1" t="s">
        <v>86</v>
      </c>
      <c r="B20" s="1"/>
      <c r="C20" s="1"/>
      <c r="D20" s="1"/>
      <c r="E20" s="1"/>
      <c r="F20" s="1"/>
    </row>
    <row r="21" spans="1:6" x14ac:dyDescent="0.3">
      <c r="A21" s="1" t="s">
        <v>87</v>
      </c>
      <c r="B21" s="64" t="s">
        <v>84</v>
      </c>
      <c r="C21" s="64" t="s">
        <v>84</v>
      </c>
      <c r="D21" s="64" t="s">
        <v>84</v>
      </c>
      <c r="E21" s="64" t="s">
        <v>84</v>
      </c>
      <c r="F21" s="29"/>
    </row>
    <row r="22" spans="1:6" x14ac:dyDescent="0.3">
      <c r="A22" s="1" t="s">
        <v>88</v>
      </c>
      <c r="B22" s="64">
        <v>2.29</v>
      </c>
      <c r="C22" s="64">
        <v>2.3199999999999998</v>
      </c>
      <c r="D22" s="64">
        <v>2.2799999999999998</v>
      </c>
      <c r="E22" s="64">
        <v>2.58</v>
      </c>
      <c r="F22" s="29"/>
    </row>
    <row r="23" spans="1:6" x14ac:dyDescent="0.3">
      <c r="A23" s="1" t="s">
        <v>89</v>
      </c>
      <c r="B23" s="64" t="s">
        <v>84</v>
      </c>
      <c r="C23" s="64" t="s">
        <v>84</v>
      </c>
      <c r="D23" s="64" t="s">
        <v>84</v>
      </c>
      <c r="E23" s="64" t="s">
        <v>84</v>
      </c>
      <c r="F23" s="29"/>
    </row>
    <row r="24" spans="1:6" x14ac:dyDescent="0.3">
      <c r="A24" s="1" t="s">
        <v>90</v>
      </c>
      <c r="B24" s="64">
        <v>3</v>
      </c>
      <c r="C24" s="64" t="s">
        <v>84</v>
      </c>
      <c r="D24" s="64" t="s">
        <v>84</v>
      </c>
      <c r="E24" s="64">
        <v>3.03</v>
      </c>
      <c r="F24" s="29"/>
    </row>
    <row r="25" spans="1:6" x14ac:dyDescent="0.3">
      <c r="A25" s="1" t="s">
        <v>91</v>
      </c>
      <c r="B25" s="64" t="s">
        <v>84</v>
      </c>
      <c r="C25" s="64" t="s">
        <v>84</v>
      </c>
      <c r="D25" s="64" t="s">
        <v>84</v>
      </c>
      <c r="E25" s="64" t="s">
        <v>84</v>
      </c>
      <c r="F25" s="29"/>
    </row>
    <row r="26" spans="1:6" x14ac:dyDescent="0.3">
      <c r="A26" s="39" t="s">
        <v>92</v>
      </c>
      <c r="B26" s="66">
        <v>3.99</v>
      </c>
      <c r="C26" s="66">
        <v>4.1900000000000004</v>
      </c>
      <c r="D26" s="66">
        <v>4.13</v>
      </c>
      <c r="E26" s="66">
        <v>4.71</v>
      </c>
      <c r="F26" s="29"/>
    </row>
    <row r="27" spans="1:6" ht="3.9" customHeight="1" x14ac:dyDescent="0.3">
      <c r="A27" s="1"/>
      <c r="B27" s="1"/>
      <c r="C27" s="1"/>
      <c r="D27" s="1"/>
      <c r="E27" s="67"/>
      <c r="F27" s="29"/>
    </row>
    <row r="28" spans="1:6" ht="14.1" customHeight="1" x14ac:dyDescent="0.3">
      <c r="A28" s="1" t="s">
        <v>220</v>
      </c>
      <c r="B28" s="68"/>
      <c r="C28" s="64"/>
      <c r="D28" s="1"/>
      <c r="E28" s="69"/>
      <c r="F28" s="29"/>
    </row>
    <row r="29" spans="1:6" ht="14.1" customHeight="1" x14ac:dyDescent="0.3">
      <c r="A29" s="1" t="s">
        <v>221</v>
      </c>
      <c r="B29" s="68"/>
      <c r="C29" s="97"/>
      <c r="D29" s="97"/>
      <c r="E29" s="97"/>
      <c r="F29" s="29"/>
    </row>
    <row r="30" spans="1:6" ht="6.9" customHeight="1" x14ac:dyDescent="0.3">
      <c r="A30" s="1"/>
      <c r="B30" s="68"/>
      <c r="C30" s="97"/>
      <c r="D30" s="97"/>
      <c r="E30" s="97"/>
      <c r="F30" s="29"/>
    </row>
    <row r="31" spans="1:6" ht="14.1" customHeight="1" x14ac:dyDescent="0.3">
      <c r="A31" s="1" t="s">
        <v>229</v>
      </c>
      <c r="B31" s="98"/>
      <c r="C31" s="97"/>
      <c r="D31" s="97"/>
      <c r="E31" s="97"/>
      <c r="F31" s="29"/>
    </row>
    <row r="32" spans="1:6" ht="14.1" customHeight="1" x14ac:dyDescent="0.3">
      <c r="A32" s="1" t="s">
        <v>230</v>
      </c>
      <c r="B32" s="98"/>
      <c r="C32" s="97"/>
      <c r="D32" s="97"/>
      <c r="E32" s="97"/>
      <c r="F32" s="29"/>
    </row>
    <row r="33" spans="1:6" ht="6.9" customHeight="1" x14ac:dyDescent="0.3">
      <c r="A33" s="1"/>
      <c r="B33" s="98"/>
      <c r="C33" s="97"/>
      <c r="D33" s="97"/>
      <c r="E33" s="97"/>
      <c r="F33" s="29"/>
    </row>
    <row r="34" spans="1:6" x14ac:dyDescent="0.3">
      <c r="A34" s="1" t="s">
        <v>242</v>
      </c>
      <c r="B34" s="98"/>
      <c r="C34" s="97"/>
      <c r="D34" s="97"/>
      <c r="E34" s="97"/>
      <c r="F34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39" t="s">
        <v>195</v>
      </c>
      <c r="B1" s="39"/>
      <c r="C1" s="70"/>
      <c r="D1" s="71"/>
      <c r="E1" s="71"/>
      <c r="F1" s="1"/>
      <c r="G1" s="8"/>
    </row>
    <row r="2" spans="1:7" x14ac:dyDescent="0.3">
      <c r="A2" s="1"/>
      <c r="B2" s="9" t="s">
        <v>236</v>
      </c>
      <c r="C2" s="9" t="s">
        <v>237</v>
      </c>
      <c r="D2" s="9" t="s">
        <v>238</v>
      </c>
      <c r="E2" s="9" t="s">
        <v>238</v>
      </c>
      <c r="F2" s="9"/>
      <c r="G2" s="8"/>
    </row>
    <row r="3" spans="1:7" x14ac:dyDescent="0.3">
      <c r="A3" s="44" t="s">
        <v>1</v>
      </c>
      <c r="B3" s="40">
        <v>2023</v>
      </c>
      <c r="C3" s="40">
        <v>2023</v>
      </c>
      <c r="D3" s="40">
        <v>2023</v>
      </c>
      <c r="E3" s="40">
        <v>2022</v>
      </c>
      <c r="F3" s="10"/>
      <c r="G3" s="8"/>
    </row>
    <row r="4" spans="1:7" ht="8.25" customHeight="1" x14ac:dyDescent="0.3">
      <c r="A4" s="47"/>
      <c r="B4" s="9"/>
      <c r="C4" s="9"/>
      <c r="D4" s="9"/>
      <c r="E4" s="9"/>
      <c r="F4" s="9"/>
      <c r="G4" s="8"/>
    </row>
    <row r="5" spans="1:7" x14ac:dyDescent="0.3">
      <c r="A5" s="1"/>
      <c r="B5" s="113" t="s">
        <v>52</v>
      </c>
      <c r="C5" s="113"/>
      <c r="D5" s="113"/>
      <c r="E5" s="113"/>
      <c r="F5" s="36"/>
      <c r="G5" s="8"/>
    </row>
    <row r="6" spans="1:7" ht="7.5" customHeight="1" x14ac:dyDescent="0.3">
      <c r="A6" s="1"/>
      <c r="B6" s="50"/>
      <c r="C6" s="11"/>
      <c r="D6" s="95"/>
      <c r="E6" s="95"/>
      <c r="F6" s="11"/>
      <c r="G6" s="8"/>
    </row>
    <row r="7" spans="1:7" x14ac:dyDescent="0.3">
      <c r="A7" s="1" t="s">
        <v>93</v>
      </c>
      <c r="B7" s="3">
        <f>SUM(B8:B12)</f>
        <v>245626</v>
      </c>
      <c r="C7" s="3">
        <f>SUM(C8:C12)</f>
        <v>226463.2</v>
      </c>
      <c r="D7" s="3">
        <f>SUM(D8:D12)</f>
        <v>212675.09999999998</v>
      </c>
      <c r="E7" s="3">
        <f>SUM(E8:E12)</f>
        <v>233606.40000000002</v>
      </c>
      <c r="F7" s="3"/>
      <c r="G7" s="8"/>
    </row>
    <row r="8" spans="1:7" x14ac:dyDescent="0.3">
      <c r="A8" s="1" t="s">
        <v>94</v>
      </c>
      <c r="B8" s="3">
        <v>49488.1</v>
      </c>
      <c r="C8" s="3">
        <v>50459.4</v>
      </c>
      <c r="D8" s="3">
        <v>44977.1</v>
      </c>
      <c r="E8" s="3">
        <v>44010.6</v>
      </c>
      <c r="F8" s="3"/>
      <c r="G8" s="8"/>
    </row>
    <row r="9" spans="1:7" x14ac:dyDescent="0.3">
      <c r="A9" s="1" t="s">
        <v>95</v>
      </c>
      <c r="B9" s="3">
        <v>24485.1</v>
      </c>
      <c r="C9" s="3">
        <v>20502.400000000001</v>
      </c>
      <c r="D9" s="3">
        <v>20297.099999999999</v>
      </c>
      <c r="E9" s="3">
        <v>18728.400000000001</v>
      </c>
      <c r="F9" s="3"/>
      <c r="G9" s="8"/>
    </row>
    <row r="10" spans="1:7" x14ac:dyDescent="0.3">
      <c r="A10" s="1" t="s">
        <v>96</v>
      </c>
      <c r="B10" s="3">
        <v>3887.8</v>
      </c>
      <c r="C10" s="3">
        <v>3421.6</v>
      </c>
      <c r="D10" s="3">
        <v>3189.6</v>
      </c>
      <c r="E10" s="3">
        <v>3528.2</v>
      </c>
      <c r="F10" s="3"/>
      <c r="G10" s="8"/>
    </row>
    <row r="11" spans="1:7" x14ac:dyDescent="0.3">
      <c r="A11" s="1" t="s">
        <v>97</v>
      </c>
      <c r="B11" s="3">
        <v>438.4</v>
      </c>
      <c r="C11" s="3">
        <v>499.9</v>
      </c>
      <c r="D11" s="3">
        <v>413</v>
      </c>
      <c r="E11" s="3">
        <v>474.1</v>
      </c>
      <c r="F11" s="3"/>
      <c r="G11" s="8"/>
    </row>
    <row r="12" spans="1:7" x14ac:dyDescent="0.3">
      <c r="A12" s="1" t="s">
        <v>98</v>
      </c>
      <c r="B12" s="3">
        <v>167326.6</v>
      </c>
      <c r="C12" s="3">
        <v>151579.9</v>
      </c>
      <c r="D12" s="3">
        <v>143798.29999999999</v>
      </c>
      <c r="E12" s="3">
        <v>166865.1</v>
      </c>
      <c r="F12" s="3"/>
      <c r="G12" s="8"/>
    </row>
    <row r="13" spans="1:7" x14ac:dyDescent="0.3">
      <c r="A13" s="1"/>
      <c r="B13" s="3"/>
      <c r="C13" s="3"/>
      <c r="D13" s="3"/>
      <c r="E13" s="3"/>
      <c r="F13" s="3"/>
      <c r="G13" s="8"/>
    </row>
    <row r="14" spans="1:7" x14ac:dyDescent="0.3">
      <c r="A14" s="1" t="s">
        <v>99</v>
      </c>
      <c r="B14" s="3">
        <f>SUM(B15:B19)</f>
        <v>830126.60000000009</v>
      </c>
      <c r="C14" s="3">
        <f>SUM(C15:C19)</f>
        <v>671260</v>
      </c>
      <c r="D14" s="3">
        <f>SUM(D15:D19)</f>
        <v>684110</v>
      </c>
      <c r="E14" s="3">
        <f>SUM(E15:E19)</f>
        <v>786666.1</v>
      </c>
      <c r="F14" s="3"/>
      <c r="G14" s="8"/>
    </row>
    <row r="15" spans="1:7" x14ac:dyDescent="0.3">
      <c r="A15" s="1" t="s">
        <v>94</v>
      </c>
      <c r="B15" s="3">
        <v>411568.1</v>
      </c>
      <c r="C15" s="3">
        <v>346865.9</v>
      </c>
      <c r="D15" s="3">
        <v>359917.2</v>
      </c>
      <c r="E15" s="3">
        <v>412825.8</v>
      </c>
      <c r="F15" s="3"/>
      <c r="G15" s="8"/>
    </row>
    <row r="16" spans="1:7" x14ac:dyDescent="0.3">
      <c r="A16" s="1" t="s">
        <v>95</v>
      </c>
      <c r="B16" s="3">
        <v>11833.4</v>
      </c>
      <c r="C16" s="3">
        <v>10358.9</v>
      </c>
      <c r="D16" s="3">
        <v>11251.3</v>
      </c>
      <c r="E16" s="3">
        <v>9405.2000000000007</v>
      </c>
      <c r="F16" s="3"/>
      <c r="G16" s="8"/>
    </row>
    <row r="17" spans="1:7" x14ac:dyDescent="0.3">
      <c r="A17" s="1" t="s">
        <v>96</v>
      </c>
      <c r="B17" s="3">
        <v>22719.9</v>
      </c>
      <c r="C17" s="3">
        <v>15809.1</v>
      </c>
      <c r="D17" s="3">
        <v>13958.7</v>
      </c>
      <c r="E17" s="3">
        <v>15547.1</v>
      </c>
      <c r="F17" s="3"/>
      <c r="G17" s="8"/>
    </row>
    <row r="18" spans="1:7" x14ac:dyDescent="0.3">
      <c r="A18" s="1" t="s">
        <v>97</v>
      </c>
      <c r="B18" s="3">
        <v>18331.5</v>
      </c>
      <c r="C18" s="3">
        <v>15141</v>
      </c>
      <c r="D18" s="3">
        <v>15142.1</v>
      </c>
      <c r="E18" s="3">
        <v>14642.7</v>
      </c>
      <c r="F18" s="3"/>
      <c r="G18" s="8"/>
    </row>
    <row r="19" spans="1:7" x14ac:dyDescent="0.3">
      <c r="A19" s="1" t="s">
        <v>98</v>
      </c>
      <c r="B19" s="3">
        <v>365673.7</v>
      </c>
      <c r="C19" s="3">
        <v>283085.09999999998</v>
      </c>
      <c r="D19" s="3">
        <v>283840.7</v>
      </c>
      <c r="E19" s="3">
        <v>334245.3</v>
      </c>
      <c r="F19" s="3"/>
      <c r="G19" s="8"/>
    </row>
    <row r="20" spans="1:7" x14ac:dyDescent="0.3">
      <c r="A20" s="1"/>
      <c r="B20" s="3"/>
      <c r="C20" s="3"/>
      <c r="D20" s="3"/>
      <c r="E20" s="3"/>
      <c r="F20" s="3"/>
      <c r="G20" s="8"/>
    </row>
    <row r="21" spans="1:7" x14ac:dyDescent="0.3">
      <c r="A21" s="1" t="s">
        <v>100</v>
      </c>
      <c r="B21" s="3">
        <f>SUM(B22:B26)</f>
        <v>375216.80000000005</v>
      </c>
      <c r="C21" s="3">
        <f>SUM(C22:C26)</f>
        <v>323298.00000000006</v>
      </c>
      <c r="D21" s="3">
        <f>SUM(D22:D26)</f>
        <v>276839.40000000002</v>
      </c>
      <c r="E21" s="3">
        <f>SUM(E22:E26)</f>
        <v>242641.8</v>
      </c>
      <c r="F21" s="3"/>
      <c r="G21" s="8"/>
    </row>
    <row r="22" spans="1:7" x14ac:dyDescent="0.3">
      <c r="A22" s="1" t="s">
        <v>94</v>
      </c>
      <c r="B22" s="3">
        <v>150451.70000000001</v>
      </c>
      <c r="C22" s="3">
        <v>133518.20000000001</v>
      </c>
      <c r="D22" s="3">
        <v>128271.9</v>
      </c>
      <c r="E22" s="3">
        <v>119245.9</v>
      </c>
      <c r="F22" s="3"/>
      <c r="G22" s="8"/>
    </row>
    <row r="23" spans="1:7" x14ac:dyDescent="0.3">
      <c r="A23" s="1" t="s">
        <v>95</v>
      </c>
      <c r="B23" s="3">
        <v>4248.2</v>
      </c>
      <c r="C23" s="3">
        <v>3904.7</v>
      </c>
      <c r="D23" s="3">
        <v>3726.3</v>
      </c>
      <c r="E23" s="3">
        <v>2354.4</v>
      </c>
      <c r="F23" s="3"/>
      <c r="G23" s="8"/>
    </row>
    <row r="24" spans="1:7" x14ac:dyDescent="0.3">
      <c r="A24" s="1" t="s">
        <v>96</v>
      </c>
      <c r="B24" s="3">
        <v>946</v>
      </c>
      <c r="C24" s="3">
        <v>812.7</v>
      </c>
      <c r="D24" s="3">
        <v>679.6</v>
      </c>
      <c r="E24" s="3">
        <v>491.3</v>
      </c>
      <c r="F24" s="3"/>
      <c r="G24" s="8"/>
    </row>
    <row r="25" spans="1:7" x14ac:dyDescent="0.3">
      <c r="A25" s="1" t="s">
        <v>97</v>
      </c>
      <c r="B25" s="3">
        <v>160.30000000000001</v>
      </c>
      <c r="C25" s="3">
        <v>159.19999999999999</v>
      </c>
      <c r="D25" s="3">
        <v>267.10000000000002</v>
      </c>
      <c r="E25" s="3">
        <v>142.69999999999999</v>
      </c>
      <c r="F25" s="3"/>
      <c r="G25" s="8"/>
    </row>
    <row r="26" spans="1:7" x14ac:dyDescent="0.3">
      <c r="A26" s="1" t="s">
        <v>98</v>
      </c>
      <c r="B26" s="3">
        <v>219410.6</v>
      </c>
      <c r="C26" s="3">
        <v>184903.2</v>
      </c>
      <c r="D26" s="3">
        <v>143894.5</v>
      </c>
      <c r="E26" s="3">
        <v>120407.5</v>
      </c>
      <c r="F26" s="3"/>
      <c r="G26" s="8"/>
    </row>
    <row r="27" spans="1:7" x14ac:dyDescent="0.3">
      <c r="A27" s="1"/>
      <c r="B27" s="3"/>
      <c r="C27" s="3"/>
      <c r="D27" s="3"/>
      <c r="E27" s="3"/>
      <c r="F27" s="3"/>
      <c r="G27" s="8"/>
    </row>
    <row r="28" spans="1:7" x14ac:dyDescent="0.3">
      <c r="A28" s="1" t="s">
        <v>101</v>
      </c>
      <c r="B28" s="3">
        <f>SUM(B29:B33)</f>
        <v>94287.7</v>
      </c>
      <c r="C28" s="3">
        <f>SUM(C29:C33)</f>
        <v>98926.3</v>
      </c>
      <c r="D28" s="3">
        <f>SUM(D29:D33)</f>
        <v>94247.299999999988</v>
      </c>
      <c r="E28" s="3">
        <f>SUM(E29:E33)</f>
        <v>83846.899999999994</v>
      </c>
      <c r="F28" s="3"/>
      <c r="G28" s="8"/>
    </row>
    <row r="29" spans="1:7" x14ac:dyDescent="0.3">
      <c r="A29" s="1" t="s">
        <v>94</v>
      </c>
      <c r="B29" s="3">
        <v>12938.2</v>
      </c>
      <c r="C29" s="3">
        <v>14396</v>
      </c>
      <c r="D29" s="3">
        <v>14197.7</v>
      </c>
      <c r="E29" s="3">
        <v>11815.9</v>
      </c>
      <c r="F29" s="3"/>
      <c r="G29" s="8"/>
    </row>
    <row r="30" spans="1:7" x14ac:dyDescent="0.3">
      <c r="A30" s="1" t="s">
        <v>95</v>
      </c>
      <c r="B30" s="3">
        <v>39224</v>
      </c>
      <c r="C30" s="3">
        <v>40971.199999999997</v>
      </c>
      <c r="D30" s="3">
        <v>37533.199999999997</v>
      </c>
      <c r="E30" s="3">
        <v>37809</v>
      </c>
      <c r="F30" s="3"/>
      <c r="G30" s="8"/>
    </row>
    <row r="31" spans="1:7" x14ac:dyDescent="0.3">
      <c r="A31" s="1" t="s">
        <v>96</v>
      </c>
      <c r="B31" s="3">
        <v>10076.4</v>
      </c>
      <c r="C31" s="3">
        <v>10804.7</v>
      </c>
      <c r="D31" s="3">
        <v>10373</v>
      </c>
      <c r="E31" s="3">
        <v>7955.3</v>
      </c>
      <c r="F31" s="3"/>
      <c r="G31" s="8"/>
    </row>
    <row r="32" spans="1:7" x14ac:dyDescent="0.3">
      <c r="A32" s="1" t="s">
        <v>97</v>
      </c>
      <c r="B32" s="3">
        <v>3600.1</v>
      </c>
      <c r="C32" s="3">
        <v>4377.1000000000004</v>
      </c>
      <c r="D32" s="3">
        <v>4230</v>
      </c>
      <c r="E32" s="3">
        <v>2980.7</v>
      </c>
      <c r="F32" s="3"/>
      <c r="G32" s="8"/>
    </row>
    <row r="33" spans="1:7" x14ac:dyDescent="0.3">
      <c r="A33" s="1" t="s">
        <v>98</v>
      </c>
      <c r="B33" s="3">
        <v>28449</v>
      </c>
      <c r="C33" s="3">
        <v>28377.3</v>
      </c>
      <c r="D33" s="3">
        <v>27913.4</v>
      </c>
      <c r="E33" s="3">
        <v>23286</v>
      </c>
      <c r="F33" s="3"/>
      <c r="G33" s="8"/>
    </row>
    <row r="34" spans="1:7" x14ac:dyDescent="0.3">
      <c r="A34" s="1"/>
      <c r="B34" s="3"/>
      <c r="C34" s="3"/>
      <c r="D34" s="3"/>
      <c r="E34" s="3"/>
      <c r="F34" s="3"/>
      <c r="G34" s="8"/>
    </row>
    <row r="35" spans="1:7" x14ac:dyDescent="0.3">
      <c r="A35" s="1" t="s">
        <v>102</v>
      </c>
      <c r="B35" s="3">
        <f>SUM(B36:B40)</f>
        <v>1562062.8</v>
      </c>
      <c r="C35" s="3">
        <f>SUM(C36:C40)</f>
        <v>1332275.7999999998</v>
      </c>
      <c r="D35" s="3">
        <f>SUM(D36:D40)</f>
        <v>1280864.7999999998</v>
      </c>
      <c r="E35" s="3">
        <f>SUM(E36:E40)</f>
        <v>1364553.1999999997</v>
      </c>
      <c r="F35" s="3"/>
      <c r="G35" s="8"/>
    </row>
    <row r="36" spans="1:7" x14ac:dyDescent="0.3">
      <c r="A36" s="1" t="s">
        <v>94</v>
      </c>
      <c r="B36" s="3">
        <v>626898.9</v>
      </c>
      <c r="C36" s="3">
        <v>547082.6</v>
      </c>
      <c r="D36" s="3">
        <v>549270.19999999995</v>
      </c>
      <c r="E36" s="3">
        <v>591193.59999999998</v>
      </c>
      <c r="F36" s="3"/>
      <c r="G36" s="8"/>
    </row>
    <row r="37" spans="1:7" x14ac:dyDescent="0.3">
      <c r="A37" s="1" t="s">
        <v>95</v>
      </c>
      <c r="B37" s="3">
        <v>80572</v>
      </c>
      <c r="C37" s="3">
        <v>76527.399999999994</v>
      </c>
      <c r="D37" s="3">
        <v>73816.100000000006</v>
      </c>
      <c r="E37" s="3">
        <v>69547.199999999997</v>
      </c>
      <c r="F37" s="3"/>
      <c r="G37" s="8"/>
    </row>
    <row r="38" spans="1:7" x14ac:dyDescent="0.3">
      <c r="A38" s="1" t="s">
        <v>96</v>
      </c>
      <c r="B38" s="3">
        <v>37956.800000000003</v>
      </c>
      <c r="C38" s="3">
        <v>31054.2</v>
      </c>
      <c r="D38" s="3">
        <v>28434.7</v>
      </c>
      <c r="E38" s="3">
        <v>27792.1</v>
      </c>
      <c r="F38" s="3"/>
      <c r="G38" s="8"/>
    </row>
    <row r="39" spans="1:7" x14ac:dyDescent="0.3">
      <c r="A39" s="1" t="s">
        <v>97</v>
      </c>
      <c r="B39" s="3">
        <v>22540.2</v>
      </c>
      <c r="C39" s="3">
        <v>20188.2</v>
      </c>
      <c r="D39" s="3">
        <v>20052.900000000001</v>
      </c>
      <c r="E39" s="3">
        <v>18262.7</v>
      </c>
      <c r="F39" s="3"/>
      <c r="G39" s="8"/>
    </row>
    <row r="40" spans="1:7" x14ac:dyDescent="0.3">
      <c r="A40" s="39" t="s">
        <v>98</v>
      </c>
      <c r="B40" s="71">
        <v>794094.9</v>
      </c>
      <c r="C40" s="71">
        <v>657423.4</v>
      </c>
      <c r="D40" s="71">
        <v>609290.9</v>
      </c>
      <c r="E40" s="71">
        <v>657757.6</v>
      </c>
      <c r="F40" s="3"/>
      <c r="G40" s="8"/>
    </row>
    <row r="41" spans="1:7" ht="3.9" customHeight="1" x14ac:dyDescent="0.3">
      <c r="A41" s="1"/>
      <c r="B41" s="3"/>
      <c r="C41" s="3"/>
      <c r="D41" s="3"/>
      <c r="E41" s="3"/>
      <c r="F41" s="3"/>
      <c r="G41" s="8"/>
    </row>
    <row r="42" spans="1:7" ht="14.1" customHeight="1" x14ac:dyDescent="0.3">
      <c r="A42" s="1" t="s">
        <v>231</v>
      </c>
      <c r="B42" s="3"/>
      <c r="C42" s="3"/>
      <c r="D42" s="3"/>
      <c r="E42" s="3"/>
      <c r="F42" s="3"/>
      <c r="G42" s="8"/>
    </row>
    <row r="43" spans="1:7" ht="12.75" customHeight="1" x14ac:dyDescent="0.3">
      <c r="A43" s="1" t="s">
        <v>103</v>
      </c>
      <c r="B43" s="3"/>
      <c r="C43" s="58"/>
      <c r="D43" s="3"/>
      <c r="E43" s="3"/>
      <c r="F43" s="3"/>
      <c r="G43" s="8"/>
    </row>
    <row r="44" spans="1:7" ht="6.9" customHeight="1" x14ac:dyDescent="0.3">
      <c r="A44" s="1"/>
      <c r="B44" s="3"/>
      <c r="C44" s="58"/>
      <c r="D44" s="3"/>
      <c r="E44" s="3"/>
      <c r="F44" s="3"/>
      <c r="G44" s="8"/>
    </row>
    <row r="45" spans="1:7" ht="14.1" customHeight="1" x14ac:dyDescent="0.3">
      <c r="A45" s="109" t="s">
        <v>232</v>
      </c>
      <c r="B45" s="109"/>
      <c r="C45" s="109"/>
      <c r="D45" s="109"/>
      <c r="E45" s="109"/>
      <c r="F45" s="3"/>
      <c r="G45" s="8"/>
    </row>
    <row r="46" spans="1:7" ht="14.1" customHeight="1" x14ac:dyDescent="0.3">
      <c r="A46" s="72" t="s">
        <v>205</v>
      </c>
      <c r="B46" s="72"/>
      <c r="C46" s="72"/>
      <c r="D46" s="72"/>
      <c r="E46" s="72"/>
      <c r="F46" s="3"/>
      <c r="G46" s="8"/>
    </row>
    <row r="47" spans="1:7" ht="6.9" customHeight="1" x14ac:dyDescent="0.3">
      <c r="A47" s="97"/>
      <c r="B47" s="3"/>
      <c r="C47" s="97"/>
      <c r="D47" s="3"/>
      <c r="E47" s="3"/>
      <c r="F47" s="3"/>
      <c r="G47" s="8"/>
    </row>
    <row r="48" spans="1:7" ht="14.1" customHeight="1" x14ac:dyDescent="0.3">
      <c r="A48" s="1" t="s">
        <v>242</v>
      </c>
      <c r="B48" s="3"/>
      <c r="C48" s="97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39" t="s">
        <v>196</v>
      </c>
      <c r="B1" s="39"/>
      <c r="C1" s="39"/>
      <c r="D1" s="71"/>
      <c r="E1" s="71"/>
      <c r="F1" s="29"/>
    </row>
    <row r="2" spans="1:6" x14ac:dyDescent="0.3">
      <c r="A2" s="1"/>
      <c r="B2" s="9" t="s">
        <v>236</v>
      </c>
      <c r="C2" s="9" t="s">
        <v>237</v>
      </c>
      <c r="D2" s="9" t="s">
        <v>238</v>
      </c>
      <c r="E2" s="9" t="s">
        <v>238</v>
      </c>
      <c r="F2" s="29"/>
    </row>
    <row r="3" spans="1:6" x14ac:dyDescent="0.3">
      <c r="A3" s="44" t="s">
        <v>1</v>
      </c>
      <c r="B3" s="73">
        <v>2023</v>
      </c>
      <c r="C3" s="73">
        <v>2023</v>
      </c>
      <c r="D3" s="73">
        <v>2023</v>
      </c>
      <c r="E3" s="73">
        <v>2022</v>
      </c>
      <c r="F3" s="29"/>
    </row>
    <row r="4" spans="1:6" ht="8.25" customHeight="1" x14ac:dyDescent="0.3">
      <c r="A4" s="47"/>
      <c r="B4" s="9"/>
      <c r="C4" s="9"/>
      <c r="D4" s="9"/>
      <c r="E4" s="9"/>
      <c r="F4" s="29"/>
    </row>
    <row r="5" spans="1:6" x14ac:dyDescent="0.3">
      <c r="A5" s="1"/>
      <c r="B5" s="107" t="s">
        <v>52</v>
      </c>
      <c r="C5" s="107"/>
      <c r="D5" s="107"/>
      <c r="E5" s="107"/>
      <c r="F5" s="29"/>
    </row>
    <row r="6" spans="1:6" ht="8.25" customHeight="1" x14ac:dyDescent="0.3">
      <c r="A6" s="1"/>
      <c r="B6" s="47"/>
      <c r="C6" s="13"/>
      <c r="D6" s="13"/>
      <c r="E6" s="47"/>
      <c r="F6" s="29"/>
    </row>
    <row r="7" spans="1:6" x14ac:dyDescent="0.3">
      <c r="A7" s="1" t="s">
        <v>93</v>
      </c>
      <c r="B7" s="3">
        <f>SUM(B8:B12)</f>
        <v>173317.5</v>
      </c>
      <c r="C7" s="3">
        <f>SUM(C8:C12)</f>
        <v>157822.40000000002</v>
      </c>
      <c r="D7" s="3">
        <f>SUM(D8:D12)</f>
        <v>129623.40000000001</v>
      </c>
      <c r="E7" s="3">
        <f>SUM(E8:E12)</f>
        <v>138017.70000000001</v>
      </c>
      <c r="F7" s="3"/>
    </row>
    <row r="8" spans="1:6" x14ac:dyDescent="0.3">
      <c r="A8" s="1" t="s">
        <v>94</v>
      </c>
      <c r="B8" s="3">
        <v>86227.3</v>
      </c>
      <c r="C8" s="3">
        <v>75996.600000000006</v>
      </c>
      <c r="D8" s="3">
        <v>57577.4</v>
      </c>
      <c r="E8" s="3">
        <v>61941.3</v>
      </c>
      <c r="F8" s="29"/>
    </row>
    <row r="9" spans="1:6" x14ac:dyDescent="0.3">
      <c r="A9" s="1" t="s">
        <v>95</v>
      </c>
      <c r="B9" s="3">
        <v>3818.4</v>
      </c>
      <c r="C9" s="3">
        <v>3749</v>
      </c>
      <c r="D9" s="3">
        <v>3335</v>
      </c>
      <c r="E9" s="3">
        <v>4351.6000000000004</v>
      </c>
      <c r="F9" s="29"/>
    </row>
    <row r="10" spans="1:6" x14ac:dyDescent="0.3">
      <c r="A10" s="1" t="s">
        <v>96</v>
      </c>
      <c r="B10" s="3">
        <v>2275.9</v>
      </c>
      <c r="C10" s="3">
        <v>2104.8000000000002</v>
      </c>
      <c r="D10" s="3">
        <v>1712.3</v>
      </c>
      <c r="E10" s="3">
        <v>1936.3</v>
      </c>
      <c r="F10" s="29"/>
    </row>
    <row r="11" spans="1:6" x14ac:dyDescent="0.3">
      <c r="A11" s="1" t="s">
        <v>97</v>
      </c>
      <c r="B11" s="3">
        <v>710.6</v>
      </c>
      <c r="C11" s="3">
        <v>822.6</v>
      </c>
      <c r="D11" s="3">
        <v>670.6</v>
      </c>
      <c r="E11" s="3">
        <v>1003.6</v>
      </c>
      <c r="F11" s="29"/>
    </row>
    <row r="12" spans="1:6" x14ac:dyDescent="0.3">
      <c r="A12" s="1" t="s">
        <v>98</v>
      </c>
      <c r="B12" s="3">
        <v>80285.3</v>
      </c>
      <c r="C12" s="3">
        <v>75149.399999999994</v>
      </c>
      <c r="D12" s="3">
        <v>66328.100000000006</v>
      </c>
      <c r="E12" s="3">
        <v>68784.899999999994</v>
      </c>
      <c r="F12" s="29"/>
    </row>
    <row r="13" spans="1:6" x14ac:dyDescent="0.3">
      <c r="A13" s="1"/>
      <c r="B13" s="3"/>
      <c r="C13" s="3"/>
      <c r="D13" s="3"/>
      <c r="E13" s="3"/>
      <c r="F13" s="29"/>
    </row>
    <row r="14" spans="1:6" x14ac:dyDescent="0.3">
      <c r="A14" s="1" t="s">
        <v>99</v>
      </c>
      <c r="B14" s="3">
        <f>SUM(B15:B19)</f>
        <v>21915.7</v>
      </c>
      <c r="C14" s="3">
        <f>SUM(C15:C19)</f>
        <v>19197</v>
      </c>
      <c r="D14" s="3">
        <f>SUM(D15:D19)</f>
        <v>20755</v>
      </c>
      <c r="E14" s="3">
        <f>SUM(E15:E19)</f>
        <v>25028.6</v>
      </c>
      <c r="F14" s="23"/>
    </row>
    <row r="15" spans="1:6" x14ac:dyDescent="0.3">
      <c r="A15" s="1" t="s">
        <v>94</v>
      </c>
      <c r="B15" s="3">
        <v>11216.3</v>
      </c>
      <c r="C15" s="3">
        <v>8221.1</v>
      </c>
      <c r="D15" s="3">
        <v>9441</v>
      </c>
      <c r="E15" s="3">
        <v>12216.9</v>
      </c>
      <c r="F15" s="29"/>
    </row>
    <row r="16" spans="1:6" x14ac:dyDescent="0.3">
      <c r="A16" s="1" t="s">
        <v>95</v>
      </c>
      <c r="B16" s="3">
        <v>668.6</v>
      </c>
      <c r="C16" s="3">
        <v>829.3</v>
      </c>
      <c r="D16" s="3">
        <v>913.9</v>
      </c>
      <c r="E16" s="3">
        <v>716</v>
      </c>
      <c r="F16" s="29"/>
    </row>
    <row r="17" spans="1:6" x14ac:dyDescent="0.3">
      <c r="A17" s="1" t="s">
        <v>96</v>
      </c>
      <c r="B17" s="3">
        <v>1312</v>
      </c>
      <c r="C17" s="3">
        <v>1429.2</v>
      </c>
      <c r="D17" s="3">
        <v>1444.4</v>
      </c>
      <c r="E17" s="3">
        <v>1384.8</v>
      </c>
      <c r="F17" s="29"/>
    </row>
    <row r="18" spans="1:6" x14ac:dyDescent="0.3">
      <c r="A18" s="1" t="s">
        <v>97</v>
      </c>
      <c r="B18" s="3">
        <v>751</v>
      </c>
      <c r="C18" s="3">
        <v>1160.7</v>
      </c>
      <c r="D18" s="3">
        <v>1299.8</v>
      </c>
      <c r="E18" s="3">
        <v>1098.5999999999999</v>
      </c>
      <c r="F18" s="29"/>
    </row>
    <row r="19" spans="1:6" x14ac:dyDescent="0.3">
      <c r="A19" s="1" t="s">
        <v>98</v>
      </c>
      <c r="B19" s="3">
        <v>7967.8</v>
      </c>
      <c r="C19" s="3">
        <v>7556.7</v>
      </c>
      <c r="D19" s="3">
        <v>7655.9</v>
      </c>
      <c r="E19" s="3">
        <v>9612.2999999999993</v>
      </c>
      <c r="F19" s="29"/>
    </row>
    <row r="20" spans="1:6" x14ac:dyDescent="0.3">
      <c r="A20" s="1"/>
      <c r="B20" s="3"/>
      <c r="C20" s="3"/>
      <c r="D20" s="3"/>
      <c r="E20" s="3"/>
      <c r="F20" s="29"/>
    </row>
    <row r="21" spans="1:6" x14ac:dyDescent="0.3">
      <c r="A21" s="1" t="s">
        <v>100</v>
      </c>
      <c r="B21" s="3">
        <f>SUM(B22:B26)</f>
        <v>4870.2000000000007</v>
      </c>
      <c r="C21" s="3">
        <f>SUM(C22:C26)</f>
        <v>4966.8</v>
      </c>
      <c r="D21" s="3">
        <f>SUM(D22:D26)</f>
        <v>4539</v>
      </c>
      <c r="E21" s="3">
        <f>SUM(E22:E26)</f>
        <v>10398.499999999998</v>
      </c>
      <c r="F21" s="3"/>
    </row>
    <row r="22" spans="1:6" x14ac:dyDescent="0.3">
      <c r="A22" s="1" t="s">
        <v>94</v>
      </c>
      <c r="B22" s="3">
        <v>2157</v>
      </c>
      <c r="C22" s="3">
        <v>2368</v>
      </c>
      <c r="D22" s="3">
        <v>2042.9</v>
      </c>
      <c r="E22" s="3">
        <v>2210.9</v>
      </c>
      <c r="F22" s="29"/>
    </row>
    <row r="23" spans="1:6" x14ac:dyDescent="0.3">
      <c r="A23" s="1" t="s">
        <v>95</v>
      </c>
      <c r="B23" s="3">
        <v>203.8</v>
      </c>
      <c r="C23" s="3">
        <v>177.9</v>
      </c>
      <c r="D23" s="3">
        <v>224.2</v>
      </c>
      <c r="E23" s="3">
        <v>4351.6000000000004</v>
      </c>
      <c r="F23" s="29"/>
    </row>
    <row r="24" spans="1:6" x14ac:dyDescent="0.3">
      <c r="A24" s="1" t="s">
        <v>96</v>
      </c>
      <c r="B24" s="3">
        <v>75.400000000000006</v>
      </c>
      <c r="C24" s="3">
        <v>72.599999999999994</v>
      </c>
      <c r="D24" s="3">
        <v>109.3</v>
      </c>
      <c r="E24" s="3">
        <v>1936.3</v>
      </c>
      <c r="F24" s="29"/>
    </row>
    <row r="25" spans="1:6" x14ac:dyDescent="0.3">
      <c r="A25" s="1" t="s">
        <v>97</v>
      </c>
      <c r="B25" s="3">
        <v>84.6</v>
      </c>
      <c r="C25" s="3">
        <v>86.9</v>
      </c>
      <c r="D25" s="3">
        <v>82.6</v>
      </c>
      <c r="E25" s="3">
        <v>75.3</v>
      </c>
      <c r="F25" s="29"/>
    </row>
    <row r="26" spans="1:6" x14ac:dyDescent="0.3">
      <c r="A26" s="1" t="s">
        <v>98</v>
      </c>
      <c r="B26" s="3">
        <v>2349.4</v>
      </c>
      <c r="C26" s="3">
        <v>2261.4</v>
      </c>
      <c r="D26" s="3">
        <v>2080</v>
      </c>
      <c r="E26" s="3">
        <v>1824.4</v>
      </c>
      <c r="F26" s="29"/>
    </row>
    <row r="27" spans="1:6" x14ac:dyDescent="0.3">
      <c r="A27" s="1"/>
      <c r="B27" s="3"/>
      <c r="C27" s="3"/>
      <c r="D27" s="3"/>
      <c r="E27" s="3"/>
      <c r="F27" s="29"/>
    </row>
    <row r="28" spans="1:6" x14ac:dyDescent="0.3">
      <c r="A28" s="1" t="s">
        <v>101</v>
      </c>
      <c r="B28" s="3">
        <f>SUM(B29:B33)</f>
        <v>4162.0999999999995</v>
      </c>
      <c r="C28" s="3">
        <f>SUM(C29:C33)</f>
        <v>3732.8</v>
      </c>
      <c r="D28" s="3">
        <f>SUM(D29:D33)</f>
        <v>3268.5</v>
      </c>
      <c r="E28" s="3">
        <f>SUM(E29:E33)</f>
        <v>3754.6000000000004</v>
      </c>
      <c r="F28" s="3"/>
    </row>
    <row r="29" spans="1:6" x14ac:dyDescent="0.3">
      <c r="A29" s="1" t="s">
        <v>94</v>
      </c>
      <c r="B29" s="3">
        <v>715.4</v>
      </c>
      <c r="C29" s="3">
        <v>651</v>
      </c>
      <c r="D29" s="3">
        <v>604.29999999999995</v>
      </c>
      <c r="E29" s="3">
        <v>640.29999999999995</v>
      </c>
      <c r="F29" s="29"/>
    </row>
    <row r="30" spans="1:6" x14ac:dyDescent="0.3">
      <c r="A30" s="1" t="s">
        <v>95</v>
      </c>
      <c r="B30" s="3">
        <v>576.9</v>
      </c>
      <c r="C30" s="3">
        <v>512.5</v>
      </c>
      <c r="D30" s="3">
        <v>469.2</v>
      </c>
      <c r="E30" s="3">
        <v>528.79999999999995</v>
      </c>
      <c r="F30" s="29"/>
    </row>
    <row r="31" spans="1:6" x14ac:dyDescent="0.3">
      <c r="A31" s="1" t="s">
        <v>96</v>
      </c>
      <c r="B31" s="3">
        <v>1275.0999999999999</v>
      </c>
      <c r="C31" s="3">
        <v>1092.2</v>
      </c>
      <c r="D31" s="3">
        <v>943.4</v>
      </c>
      <c r="E31" s="3">
        <v>1249.2</v>
      </c>
      <c r="F31" s="29"/>
    </row>
    <row r="32" spans="1:6" x14ac:dyDescent="0.3">
      <c r="A32" s="1" t="s">
        <v>97</v>
      </c>
      <c r="B32" s="3">
        <v>37.4</v>
      </c>
      <c r="C32" s="3">
        <v>37.299999999999997</v>
      </c>
      <c r="D32" s="3">
        <v>39.4</v>
      </c>
      <c r="E32" s="3">
        <v>37.299999999999997</v>
      </c>
      <c r="F32" s="29"/>
    </row>
    <row r="33" spans="1:6" x14ac:dyDescent="0.3">
      <c r="A33" s="1" t="s">
        <v>98</v>
      </c>
      <c r="B33" s="3">
        <v>1557.3</v>
      </c>
      <c r="C33" s="3">
        <v>1439.8</v>
      </c>
      <c r="D33" s="3">
        <v>1212.2</v>
      </c>
      <c r="E33" s="3">
        <v>1299</v>
      </c>
      <c r="F33" s="29"/>
    </row>
    <row r="34" spans="1:6" x14ac:dyDescent="0.3">
      <c r="A34" s="1"/>
      <c r="B34" s="3"/>
      <c r="C34" s="3"/>
      <c r="D34" s="3"/>
      <c r="E34" s="3"/>
      <c r="F34" s="29"/>
    </row>
    <row r="35" spans="1:6" x14ac:dyDescent="0.3">
      <c r="A35" s="1" t="s">
        <v>104</v>
      </c>
      <c r="B35" s="3">
        <f>SUM(B36:B40)</f>
        <v>204692.9</v>
      </c>
      <c r="C35" s="3">
        <f>SUM(C36:C40)</f>
        <v>186149.1</v>
      </c>
      <c r="D35" s="3">
        <f>SUM(D36:D40)</f>
        <v>158604.9</v>
      </c>
      <c r="E35" s="3">
        <f>SUM(E36:E40)</f>
        <v>171451.90000000002</v>
      </c>
      <c r="F35" s="29"/>
    </row>
    <row r="36" spans="1:6" x14ac:dyDescent="0.3">
      <c r="A36" s="1" t="s">
        <v>94</v>
      </c>
      <c r="B36" s="3">
        <v>100464.8</v>
      </c>
      <c r="C36" s="3">
        <v>87413.2</v>
      </c>
      <c r="D36" s="3">
        <v>69860.7</v>
      </c>
      <c r="E36" s="3">
        <v>77134.2</v>
      </c>
      <c r="F36" s="29"/>
    </row>
    <row r="37" spans="1:6" x14ac:dyDescent="0.3">
      <c r="A37" s="1" t="s">
        <v>95</v>
      </c>
      <c r="B37" s="3">
        <v>5281.4</v>
      </c>
      <c r="C37" s="3">
        <v>5284.3</v>
      </c>
      <c r="D37" s="3">
        <v>4954.3</v>
      </c>
      <c r="E37" s="3">
        <v>5743.5</v>
      </c>
      <c r="F37" s="29"/>
    </row>
    <row r="38" spans="1:6" x14ac:dyDescent="0.3">
      <c r="A38" s="1" t="s">
        <v>96</v>
      </c>
      <c r="B38" s="3">
        <v>4951.5</v>
      </c>
      <c r="C38" s="3">
        <v>4713.3</v>
      </c>
      <c r="D38" s="3">
        <v>4220.8999999999996</v>
      </c>
      <c r="E38" s="3">
        <v>4652.3</v>
      </c>
      <c r="F38" s="29"/>
    </row>
    <row r="39" spans="1:6" x14ac:dyDescent="0.3">
      <c r="A39" s="1" t="s">
        <v>97</v>
      </c>
      <c r="B39" s="3">
        <v>1583.8</v>
      </c>
      <c r="C39" s="3">
        <v>2107.5</v>
      </c>
      <c r="D39" s="3">
        <v>2092.4</v>
      </c>
      <c r="E39" s="3">
        <v>2214.8000000000002</v>
      </c>
      <c r="F39" s="29"/>
    </row>
    <row r="40" spans="1:6" x14ac:dyDescent="0.3">
      <c r="A40" s="39" t="s">
        <v>98</v>
      </c>
      <c r="B40" s="71">
        <v>92411.4</v>
      </c>
      <c r="C40" s="71">
        <v>86630.8</v>
      </c>
      <c r="D40" s="71">
        <v>77476.600000000006</v>
      </c>
      <c r="E40" s="71">
        <v>81707.100000000006</v>
      </c>
      <c r="F40" s="29"/>
    </row>
    <row r="41" spans="1:6" ht="3.9" customHeight="1" x14ac:dyDescent="0.3">
      <c r="A41" s="1"/>
      <c r="B41" s="3"/>
      <c r="C41" s="3"/>
      <c r="D41" s="3"/>
      <c r="E41" s="3"/>
      <c r="F41" s="29"/>
    </row>
    <row r="42" spans="1:6" ht="14.1" customHeight="1" x14ac:dyDescent="0.3">
      <c r="A42" s="1" t="s">
        <v>231</v>
      </c>
      <c r="B42" s="3"/>
      <c r="C42" s="3"/>
      <c r="D42" s="3"/>
      <c r="E42" s="3"/>
      <c r="F42" s="29"/>
    </row>
    <row r="43" spans="1:6" ht="14.1" customHeight="1" x14ac:dyDescent="0.3">
      <c r="A43" s="1" t="s">
        <v>103</v>
      </c>
      <c r="B43" s="96"/>
      <c r="C43" s="96"/>
      <c r="D43" s="92"/>
      <c r="E43" s="19"/>
      <c r="F43" s="29"/>
    </row>
    <row r="44" spans="1:6" ht="6.9" customHeight="1" x14ac:dyDescent="0.3">
      <c r="A44" s="97"/>
      <c r="B44" s="19"/>
      <c r="C44" s="19"/>
      <c r="D44" s="92"/>
      <c r="E44" s="19"/>
      <c r="F44" s="29"/>
    </row>
    <row r="45" spans="1:6" ht="14.1" customHeight="1" x14ac:dyDescent="0.3">
      <c r="A45" s="109" t="s">
        <v>232</v>
      </c>
      <c r="B45" s="109"/>
      <c r="C45" s="109"/>
      <c r="D45" s="109"/>
      <c r="E45" s="109"/>
      <c r="F45" s="29"/>
    </row>
    <row r="46" spans="1:6" ht="14.1" customHeight="1" x14ac:dyDescent="0.3">
      <c r="A46" s="60" t="s">
        <v>205</v>
      </c>
      <c r="B46" s="60"/>
      <c r="C46" s="60"/>
      <c r="D46" s="60"/>
      <c r="E46" s="60"/>
      <c r="F46" s="29"/>
    </row>
    <row r="47" spans="1:6" ht="6.9" customHeight="1" x14ac:dyDescent="0.3">
      <c r="A47" s="97"/>
      <c r="B47" s="96"/>
      <c r="C47" s="96"/>
      <c r="D47" s="92"/>
      <c r="E47" s="19"/>
      <c r="F47" s="29"/>
    </row>
    <row r="48" spans="1:6" ht="14.1" customHeight="1" x14ac:dyDescent="0.3">
      <c r="A48" s="1" t="s">
        <v>242</v>
      </c>
      <c r="B48" s="97"/>
      <c r="C48" s="97"/>
      <c r="D48" s="3"/>
      <c r="E48" s="97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74" t="s">
        <v>197</v>
      </c>
      <c r="B1" s="75"/>
      <c r="C1" s="3"/>
      <c r="D1" s="75"/>
      <c r="E1" s="75"/>
      <c r="F1" s="3"/>
    </row>
    <row r="2" spans="1:6" x14ac:dyDescent="0.3">
      <c r="A2" s="75"/>
      <c r="B2" s="38" t="s">
        <v>236</v>
      </c>
      <c r="C2" s="38" t="s">
        <v>237</v>
      </c>
      <c r="D2" s="38" t="s">
        <v>238</v>
      </c>
      <c r="E2" s="38" t="s">
        <v>238</v>
      </c>
      <c r="F2" s="3"/>
    </row>
    <row r="3" spans="1:6" x14ac:dyDescent="0.3">
      <c r="A3" s="76" t="s">
        <v>105</v>
      </c>
      <c r="B3" s="40">
        <v>2023</v>
      </c>
      <c r="C3" s="40">
        <v>2023</v>
      </c>
      <c r="D3" s="40">
        <v>2023</v>
      </c>
      <c r="E3" s="40">
        <v>2022</v>
      </c>
      <c r="F3" s="3"/>
    </row>
    <row r="4" spans="1:6" ht="8.25" customHeight="1" x14ac:dyDescent="0.3">
      <c r="A4" s="77"/>
      <c r="B4" s="9"/>
      <c r="C4" s="9"/>
      <c r="D4" s="2"/>
      <c r="E4" s="2"/>
      <c r="F4" s="9"/>
    </row>
    <row r="5" spans="1:6" x14ac:dyDescent="0.3">
      <c r="A5" s="75"/>
      <c r="B5" s="107" t="s">
        <v>106</v>
      </c>
      <c r="C5" s="107"/>
      <c r="D5" s="107"/>
      <c r="E5" s="107"/>
      <c r="F5" s="13"/>
    </row>
    <row r="6" spans="1:6" ht="7.5" customHeight="1" x14ac:dyDescent="0.3">
      <c r="A6" s="75"/>
      <c r="B6" s="49"/>
      <c r="C6" s="13"/>
      <c r="D6" s="47"/>
      <c r="E6" s="47"/>
      <c r="F6" s="13"/>
    </row>
    <row r="7" spans="1:6" x14ac:dyDescent="0.3">
      <c r="A7" s="75" t="s">
        <v>107</v>
      </c>
      <c r="B7" s="3">
        <v>96620.9</v>
      </c>
      <c r="C7" s="3">
        <v>90720</v>
      </c>
      <c r="D7" s="3">
        <v>88366.7</v>
      </c>
      <c r="E7" s="9">
        <v>105607</v>
      </c>
      <c r="F7" s="3"/>
    </row>
    <row r="8" spans="1:6" x14ac:dyDescent="0.3">
      <c r="A8" s="75" t="s">
        <v>108</v>
      </c>
      <c r="B8" s="3">
        <v>2147</v>
      </c>
      <c r="C8" s="3">
        <v>2138.9</v>
      </c>
      <c r="D8" s="3">
        <v>1892.2</v>
      </c>
      <c r="E8" s="9">
        <v>2261.4</v>
      </c>
      <c r="F8" s="3"/>
    </row>
    <row r="9" spans="1:6" x14ac:dyDescent="0.3">
      <c r="A9" s="75" t="s">
        <v>109</v>
      </c>
      <c r="B9" s="3">
        <v>8945.1</v>
      </c>
      <c r="C9" s="3">
        <v>7497.1</v>
      </c>
      <c r="D9" s="3">
        <v>7485.3</v>
      </c>
      <c r="E9" s="9">
        <v>9552.7999999999993</v>
      </c>
      <c r="F9" s="3"/>
    </row>
    <row r="10" spans="1:6" x14ac:dyDescent="0.3">
      <c r="A10" s="75" t="s">
        <v>110</v>
      </c>
      <c r="B10" s="3">
        <v>9331.4</v>
      </c>
      <c r="C10" s="3">
        <v>8982.7999999999993</v>
      </c>
      <c r="D10" s="3">
        <v>8675.7999999999993</v>
      </c>
      <c r="E10" s="9">
        <v>8828</v>
      </c>
      <c r="F10" s="3"/>
    </row>
    <row r="11" spans="1:6" x14ac:dyDescent="0.3">
      <c r="A11" s="75" t="s">
        <v>111</v>
      </c>
      <c r="B11" s="3">
        <v>7459.3</v>
      </c>
      <c r="C11" s="3">
        <v>6294.8</v>
      </c>
      <c r="D11" s="3">
        <v>7787.3</v>
      </c>
      <c r="E11" s="9">
        <v>10300.9</v>
      </c>
      <c r="F11" s="3"/>
    </row>
    <row r="12" spans="1:6" x14ac:dyDescent="0.3">
      <c r="A12" s="75" t="s">
        <v>112</v>
      </c>
      <c r="B12" s="3">
        <v>5110.3</v>
      </c>
      <c r="C12" s="3">
        <v>6889.4</v>
      </c>
      <c r="D12" s="3">
        <v>5703</v>
      </c>
      <c r="E12" s="9">
        <v>11163.9</v>
      </c>
      <c r="F12" s="3"/>
    </row>
    <row r="13" spans="1:6" x14ac:dyDescent="0.3">
      <c r="A13" s="75" t="s">
        <v>113</v>
      </c>
      <c r="B13" s="3">
        <v>19826.5</v>
      </c>
      <c r="C13" s="3">
        <v>18393.7</v>
      </c>
      <c r="D13" s="3">
        <v>21910.6</v>
      </c>
      <c r="E13" s="9">
        <v>21690.7</v>
      </c>
      <c r="F13" s="3"/>
    </row>
    <row r="14" spans="1:6" x14ac:dyDescent="0.3">
      <c r="A14" s="75" t="s">
        <v>114</v>
      </c>
      <c r="B14" s="3">
        <v>26710.6</v>
      </c>
      <c r="C14" s="3">
        <v>24389.8</v>
      </c>
      <c r="D14" s="3">
        <v>19190.599999999999</v>
      </c>
      <c r="E14" s="9">
        <v>23392.400000000001</v>
      </c>
      <c r="F14" s="3"/>
    </row>
    <row r="15" spans="1:6" x14ac:dyDescent="0.3">
      <c r="A15" s="75" t="s">
        <v>115</v>
      </c>
      <c r="B15" s="3">
        <v>17012.2</v>
      </c>
      <c r="C15" s="3">
        <v>16049</v>
      </c>
      <c r="D15" s="3">
        <v>15663.1</v>
      </c>
      <c r="E15" s="9">
        <v>18311.599999999999</v>
      </c>
      <c r="F15" s="3"/>
    </row>
    <row r="16" spans="1:6" x14ac:dyDescent="0.3">
      <c r="A16" s="75" t="s">
        <v>116</v>
      </c>
      <c r="B16" s="3">
        <v>3937.2</v>
      </c>
      <c r="C16" s="3">
        <v>3797.1</v>
      </c>
      <c r="D16" s="3">
        <v>3278.9</v>
      </c>
      <c r="E16" s="9">
        <v>3982.7</v>
      </c>
      <c r="F16" s="3"/>
    </row>
    <row r="17" spans="1:6" x14ac:dyDescent="0.3">
      <c r="A17" s="75" t="s">
        <v>117</v>
      </c>
      <c r="B17" s="3">
        <v>1881.9</v>
      </c>
      <c r="C17" s="3">
        <v>1977.3</v>
      </c>
      <c r="D17" s="3">
        <v>1564</v>
      </c>
      <c r="E17" s="9">
        <v>1143.5</v>
      </c>
      <c r="F17" s="3"/>
    </row>
    <row r="18" spans="1:6" x14ac:dyDescent="0.3">
      <c r="A18" s="75" t="s">
        <v>118</v>
      </c>
      <c r="B18" s="3">
        <v>1880.9</v>
      </c>
      <c r="C18" s="3">
        <v>1687.6</v>
      </c>
      <c r="D18" s="3">
        <v>1590.9</v>
      </c>
      <c r="E18" s="9">
        <v>2629.8</v>
      </c>
      <c r="F18" s="3"/>
    </row>
    <row r="19" spans="1:6" x14ac:dyDescent="0.3">
      <c r="A19" s="75" t="s">
        <v>119</v>
      </c>
      <c r="B19" s="3">
        <v>20530.3</v>
      </c>
      <c r="C19" s="3">
        <v>18222.2</v>
      </c>
      <c r="D19" s="3">
        <v>16590.8</v>
      </c>
      <c r="E19" s="9">
        <v>17437.7</v>
      </c>
      <c r="F19" s="3"/>
    </row>
    <row r="20" spans="1:6" x14ac:dyDescent="0.3">
      <c r="A20" s="75" t="s">
        <v>120</v>
      </c>
      <c r="B20" s="3">
        <v>880.7</v>
      </c>
      <c r="C20" s="3">
        <v>709.6</v>
      </c>
      <c r="D20" s="3">
        <v>898.2</v>
      </c>
      <c r="E20" s="9">
        <v>1161.5999999999999</v>
      </c>
      <c r="F20" s="3"/>
    </row>
    <row r="21" spans="1:6" x14ac:dyDescent="0.3">
      <c r="A21" s="75" t="s">
        <v>121</v>
      </c>
      <c r="B21" s="3">
        <v>1497.4</v>
      </c>
      <c r="C21" s="3">
        <v>1417.4</v>
      </c>
      <c r="D21" s="3">
        <v>1597.6</v>
      </c>
      <c r="E21" s="9">
        <v>1679</v>
      </c>
      <c r="F21" s="3"/>
    </row>
    <row r="22" spans="1:6" x14ac:dyDescent="0.3">
      <c r="A22" s="75" t="s">
        <v>122</v>
      </c>
      <c r="B22" s="3">
        <v>2195.8000000000002</v>
      </c>
      <c r="C22" s="3">
        <v>2272.4</v>
      </c>
      <c r="D22" s="3">
        <v>1780.1</v>
      </c>
      <c r="E22" s="9">
        <v>1289</v>
      </c>
      <c r="F22" s="3"/>
    </row>
    <row r="23" spans="1:6" x14ac:dyDescent="0.3">
      <c r="A23" s="75" t="s">
        <v>123</v>
      </c>
      <c r="B23" s="3">
        <v>13979.8</v>
      </c>
      <c r="C23" s="3">
        <v>11988.8</v>
      </c>
      <c r="D23" s="3">
        <v>10556.6</v>
      </c>
      <c r="E23" s="9">
        <v>11170.3</v>
      </c>
      <c r="F23" s="3"/>
    </row>
    <row r="24" spans="1:6" x14ac:dyDescent="0.3">
      <c r="A24" s="75" t="s">
        <v>124</v>
      </c>
      <c r="B24" s="3">
        <v>493584.9</v>
      </c>
      <c r="C24" s="3">
        <v>423822.1</v>
      </c>
      <c r="D24" s="3">
        <v>426050.1</v>
      </c>
      <c r="E24" s="9">
        <v>448584.7</v>
      </c>
      <c r="F24" s="3"/>
    </row>
    <row r="25" spans="1:6" x14ac:dyDescent="0.3">
      <c r="A25" s="75" t="s">
        <v>125</v>
      </c>
      <c r="B25" s="3">
        <v>663.6</v>
      </c>
      <c r="C25" s="3">
        <v>927</v>
      </c>
      <c r="D25" s="3">
        <v>563.4</v>
      </c>
      <c r="E25" s="9">
        <v>335.3</v>
      </c>
      <c r="F25" s="3"/>
    </row>
    <row r="26" spans="1:6" x14ac:dyDescent="0.3">
      <c r="A26" s="75" t="s">
        <v>126</v>
      </c>
      <c r="B26" s="3">
        <v>55427.9</v>
      </c>
      <c r="C26" s="3">
        <v>44512.1</v>
      </c>
      <c r="D26" s="3">
        <v>57016.2</v>
      </c>
      <c r="E26" s="9">
        <v>64319.9</v>
      </c>
      <c r="F26" s="3"/>
    </row>
    <row r="27" spans="1:6" x14ac:dyDescent="0.3">
      <c r="A27" s="75" t="s">
        <v>127</v>
      </c>
      <c r="B27" s="3">
        <v>21496.400000000001</v>
      </c>
      <c r="C27" s="3">
        <v>18518.8</v>
      </c>
      <c r="D27" s="3">
        <v>18979.8</v>
      </c>
      <c r="E27" s="9">
        <v>21809.4</v>
      </c>
      <c r="F27" s="3"/>
    </row>
    <row r="28" spans="1:6" x14ac:dyDescent="0.3">
      <c r="A28" s="75" t="s">
        <v>128</v>
      </c>
      <c r="B28" s="3">
        <v>146069.29999999999</v>
      </c>
      <c r="C28" s="3">
        <v>122724.4</v>
      </c>
      <c r="D28" s="3">
        <v>121572.2</v>
      </c>
      <c r="E28" s="9">
        <v>126371.9</v>
      </c>
      <c r="F28" s="3"/>
    </row>
    <row r="29" spans="1:6" x14ac:dyDescent="0.3">
      <c r="A29" s="75" t="s">
        <v>130</v>
      </c>
      <c r="B29" s="3">
        <v>93733</v>
      </c>
      <c r="C29" s="3">
        <v>87393.600000000006</v>
      </c>
      <c r="D29" s="3">
        <v>82472.5</v>
      </c>
      <c r="E29" s="9">
        <v>77794.3</v>
      </c>
      <c r="F29" s="3"/>
    </row>
    <row r="30" spans="1:6" x14ac:dyDescent="0.3">
      <c r="A30" s="75" t="s">
        <v>131</v>
      </c>
      <c r="B30" s="3">
        <v>20560.900000000001</v>
      </c>
      <c r="C30" s="3">
        <v>11937.2</v>
      </c>
      <c r="D30" s="3">
        <v>12045.4</v>
      </c>
      <c r="E30" s="9">
        <v>14774</v>
      </c>
      <c r="F30" s="3"/>
    </row>
    <row r="31" spans="1:6" x14ac:dyDescent="0.3">
      <c r="A31" s="75" t="s">
        <v>132</v>
      </c>
      <c r="B31" s="3">
        <v>822.9</v>
      </c>
      <c r="C31" s="3">
        <v>452.2</v>
      </c>
      <c r="D31" s="3">
        <v>364.5</v>
      </c>
      <c r="E31" s="9">
        <v>529.79999999999995</v>
      </c>
      <c r="F31" s="3"/>
    </row>
    <row r="32" spans="1:6" x14ac:dyDescent="0.3">
      <c r="A32" s="75" t="s">
        <v>133</v>
      </c>
      <c r="B32" s="3">
        <v>574.70000000000005</v>
      </c>
      <c r="C32" s="3">
        <v>700.2</v>
      </c>
      <c r="D32" s="3">
        <v>550.4</v>
      </c>
      <c r="E32" s="9">
        <v>743.4</v>
      </c>
      <c r="F32" s="3"/>
    </row>
    <row r="33" spans="1:6" x14ac:dyDescent="0.3">
      <c r="A33" s="75" t="s">
        <v>134</v>
      </c>
      <c r="B33" s="3">
        <v>4835.7</v>
      </c>
      <c r="C33" s="3">
        <v>3615.6</v>
      </c>
      <c r="D33" s="3">
        <v>3878.6</v>
      </c>
      <c r="E33" s="9">
        <v>3059.3</v>
      </c>
      <c r="F33" s="3"/>
    </row>
    <row r="34" spans="1:6" x14ac:dyDescent="0.3">
      <c r="A34" s="75" t="s">
        <v>135</v>
      </c>
      <c r="B34" s="3">
        <v>641.20000000000005</v>
      </c>
      <c r="C34" s="3">
        <v>779.8</v>
      </c>
      <c r="D34" s="3">
        <v>688.2</v>
      </c>
      <c r="E34" s="9">
        <v>675.1</v>
      </c>
      <c r="F34" s="3"/>
    </row>
    <row r="35" spans="1:6" x14ac:dyDescent="0.3">
      <c r="A35" s="75" t="s">
        <v>217</v>
      </c>
      <c r="B35" s="3">
        <v>701.8</v>
      </c>
      <c r="C35" s="3">
        <v>452.4</v>
      </c>
      <c r="D35" s="3">
        <v>370.9</v>
      </c>
      <c r="E35" s="9">
        <v>1079.3</v>
      </c>
      <c r="F35" s="3"/>
    </row>
    <row r="36" spans="1:6" x14ac:dyDescent="0.3">
      <c r="A36" s="75" t="s">
        <v>136</v>
      </c>
      <c r="B36" s="3">
        <v>71710.8</v>
      </c>
      <c r="C36" s="3">
        <v>61114.8</v>
      </c>
      <c r="D36" s="3">
        <v>64678.5</v>
      </c>
      <c r="E36" s="9">
        <v>63954.7</v>
      </c>
      <c r="F36" s="3"/>
    </row>
    <row r="37" spans="1:6" x14ac:dyDescent="0.3">
      <c r="A37" s="75" t="s">
        <v>137</v>
      </c>
      <c r="B37" s="3">
        <v>1777</v>
      </c>
      <c r="C37" s="3">
        <v>2024.8</v>
      </c>
      <c r="D37" s="3">
        <v>1499.4</v>
      </c>
      <c r="E37" s="9">
        <v>1800.3</v>
      </c>
      <c r="F37" s="3"/>
    </row>
    <row r="38" spans="1:6" x14ac:dyDescent="0.3">
      <c r="A38" s="75" t="s">
        <v>138</v>
      </c>
      <c r="B38" s="3">
        <v>4590.7</v>
      </c>
      <c r="C38" s="3">
        <v>3897.3</v>
      </c>
      <c r="D38" s="3">
        <v>3946.3</v>
      </c>
      <c r="E38" s="9">
        <v>3735.9</v>
      </c>
      <c r="F38" s="3"/>
    </row>
    <row r="39" spans="1:6" x14ac:dyDescent="0.3">
      <c r="A39" s="75" t="s">
        <v>139</v>
      </c>
      <c r="B39" s="3">
        <v>5942.6</v>
      </c>
      <c r="C39" s="3">
        <v>5602.7</v>
      </c>
      <c r="D39" s="3">
        <v>4892.6000000000004</v>
      </c>
      <c r="E39" s="9">
        <v>6555</v>
      </c>
      <c r="F39" s="3"/>
    </row>
    <row r="40" spans="1:6" x14ac:dyDescent="0.3">
      <c r="A40" s="75" t="s">
        <v>140</v>
      </c>
      <c r="B40" s="3">
        <v>754</v>
      </c>
      <c r="C40" s="3">
        <v>800.6</v>
      </c>
      <c r="D40" s="3">
        <v>775</v>
      </c>
      <c r="E40" s="9">
        <v>1036.8</v>
      </c>
      <c r="F40" s="3"/>
    </row>
    <row r="41" spans="1:6" x14ac:dyDescent="0.3">
      <c r="A41" s="75" t="s">
        <v>141</v>
      </c>
      <c r="B41" s="3">
        <v>3183.5</v>
      </c>
      <c r="C41" s="3">
        <v>2711.9</v>
      </c>
      <c r="D41" s="3">
        <v>2884.7</v>
      </c>
      <c r="E41" s="9">
        <v>3201.6</v>
      </c>
      <c r="F41" s="3"/>
    </row>
    <row r="42" spans="1:6" x14ac:dyDescent="0.3">
      <c r="A42" s="75" t="s">
        <v>142</v>
      </c>
      <c r="B42" s="3">
        <v>59175.1</v>
      </c>
      <c r="C42" s="3">
        <v>54200.7</v>
      </c>
      <c r="D42" s="3">
        <v>47698</v>
      </c>
      <c r="E42" s="9">
        <v>55355.8</v>
      </c>
      <c r="F42" s="3"/>
    </row>
    <row r="43" spans="1:6" x14ac:dyDescent="0.3">
      <c r="A43" s="75" t="s">
        <v>143</v>
      </c>
      <c r="B43" s="3">
        <v>43.8</v>
      </c>
      <c r="C43" s="3">
        <v>18</v>
      </c>
      <c r="D43" s="3">
        <v>17.899999999999999</v>
      </c>
      <c r="E43" s="9">
        <v>43.1</v>
      </c>
      <c r="F43" s="3"/>
    </row>
    <row r="44" spans="1:6" x14ac:dyDescent="0.3">
      <c r="A44" s="75" t="s">
        <v>144</v>
      </c>
      <c r="B44" s="3">
        <v>12181.7</v>
      </c>
      <c r="C44" s="3">
        <v>10503.3</v>
      </c>
      <c r="D44" s="3">
        <v>14965.8</v>
      </c>
      <c r="E44" s="9">
        <v>15538.4</v>
      </c>
      <c r="F44" s="3"/>
    </row>
    <row r="45" spans="1:6" x14ac:dyDescent="0.3">
      <c r="A45" s="75" t="s">
        <v>145</v>
      </c>
      <c r="B45" s="3">
        <v>6028.4</v>
      </c>
      <c r="C45" s="3">
        <v>4774.8999999999996</v>
      </c>
      <c r="D45" s="3">
        <v>8253.7000000000007</v>
      </c>
      <c r="E45" s="9">
        <v>6246.1</v>
      </c>
      <c r="F45" s="3"/>
    </row>
    <row r="46" spans="1:6" x14ac:dyDescent="0.3">
      <c r="A46" s="75" t="s">
        <v>200</v>
      </c>
      <c r="B46" s="3">
        <v>911.1</v>
      </c>
      <c r="C46" s="3">
        <v>912.1</v>
      </c>
      <c r="D46" s="3">
        <v>1807.1</v>
      </c>
      <c r="E46" s="9">
        <v>2188.9</v>
      </c>
      <c r="F46" s="3"/>
    </row>
    <row r="47" spans="1:6" x14ac:dyDescent="0.3">
      <c r="A47" s="75" t="s">
        <v>146</v>
      </c>
      <c r="B47" s="3">
        <v>1544.5</v>
      </c>
      <c r="C47" s="3">
        <v>1285.4000000000001</v>
      </c>
      <c r="D47" s="3">
        <v>1447.9</v>
      </c>
      <c r="E47" s="9">
        <v>2537.3000000000002</v>
      </c>
      <c r="F47" s="3"/>
    </row>
    <row r="48" spans="1:6" x14ac:dyDescent="0.3">
      <c r="A48" s="75" t="s">
        <v>147</v>
      </c>
      <c r="B48" s="3">
        <v>707.4</v>
      </c>
      <c r="C48" s="3">
        <v>803.8</v>
      </c>
      <c r="D48" s="3">
        <v>832.9</v>
      </c>
      <c r="E48" s="9">
        <v>1125.7</v>
      </c>
      <c r="F48" s="3"/>
    </row>
    <row r="49" spans="1:6" x14ac:dyDescent="0.3">
      <c r="A49" s="75" t="s">
        <v>188</v>
      </c>
      <c r="B49" s="3">
        <v>2012.6</v>
      </c>
      <c r="C49" s="3">
        <v>1585.2</v>
      </c>
      <c r="D49" s="3">
        <v>1660.1</v>
      </c>
      <c r="E49" s="9">
        <v>2210.6999999999998</v>
      </c>
      <c r="F49" s="3"/>
    </row>
    <row r="50" spans="1:6" ht="15.75" customHeight="1" x14ac:dyDescent="0.3">
      <c r="A50" s="74" t="s">
        <v>148</v>
      </c>
      <c r="B50" s="71">
        <v>626898.9</v>
      </c>
      <c r="C50" s="71">
        <v>547082.6</v>
      </c>
      <c r="D50" s="71">
        <v>549270.19999999995</v>
      </c>
      <c r="E50" s="78">
        <v>591193.59999999998</v>
      </c>
      <c r="F50" s="3"/>
    </row>
    <row r="51" spans="1:6" ht="3.9" customHeight="1" x14ac:dyDescent="0.3">
      <c r="A51" s="75"/>
      <c r="B51" s="3"/>
      <c r="C51" s="3"/>
      <c r="D51" s="79"/>
      <c r="E51" s="79"/>
      <c r="F51" s="3"/>
    </row>
    <row r="52" spans="1:6" ht="14.1" customHeight="1" x14ac:dyDescent="0.3">
      <c r="A52" s="75" t="s">
        <v>231</v>
      </c>
      <c r="B52" s="75"/>
      <c r="C52" s="3"/>
      <c r="D52" s="75"/>
      <c r="E52" s="75"/>
      <c r="F52" s="3"/>
    </row>
    <row r="53" spans="1:6" ht="14.1" customHeight="1" x14ac:dyDescent="0.3">
      <c r="A53" s="75" t="s">
        <v>201</v>
      </c>
      <c r="B53" s="75"/>
      <c r="C53" s="3"/>
      <c r="D53" s="75"/>
      <c r="E53" s="75"/>
      <c r="F53" s="3"/>
    </row>
    <row r="54" spans="1:6" ht="6.9" customHeight="1" x14ac:dyDescent="0.3">
      <c r="A54" s="75"/>
      <c r="B54" s="75"/>
      <c r="C54" s="3"/>
      <c r="D54" s="75"/>
      <c r="E54" s="75"/>
      <c r="F54" s="3"/>
    </row>
    <row r="55" spans="1:6" ht="14.1" customHeight="1" x14ac:dyDescent="0.3">
      <c r="A55" s="109" t="s">
        <v>232</v>
      </c>
      <c r="B55" s="109"/>
      <c r="C55" s="109"/>
      <c r="D55" s="109"/>
      <c r="E55" s="109"/>
      <c r="F55" s="3"/>
    </row>
    <row r="56" spans="1:6" ht="14.1" customHeight="1" x14ac:dyDescent="0.3">
      <c r="A56" s="80" t="s">
        <v>205</v>
      </c>
      <c r="B56" s="80"/>
      <c r="C56" s="80"/>
      <c r="D56" s="80"/>
      <c r="E56" s="80"/>
      <c r="F56" s="3"/>
    </row>
    <row r="57" spans="1:6" ht="6.9" customHeight="1" x14ac:dyDescent="0.3">
      <c r="A57" s="58"/>
      <c r="B57" s="75"/>
      <c r="C57" s="3"/>
      <c r="D57" s="75"/>
      <c r="E57" s="75"/>
      <c r="F57" s="3"/>
    </row>
    <row r="58" spans="1:6" ht="14.1" customHeight="1" x14ac:dyDescent="0.3">
      <c r="A58" s="75" t="s">
        <v>242</v>
      </c>
      <c r="B58" s="58"/>
      <c r="C58" s="3"/>
      <c r="D58" s="58"/>
      <c r="E58" s="58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Meyer;Taylor Dew</dc:creator>
  <cp:keywords>Cotton, supply and use, forecast, exports, prices, textile trade</cp:keywords>
  <cp:lastModifiedBy>Meyer, Leslie - REE-ERS</cp:lastModifiedBy>
  <cp:lastPrinted>2019-02-27T15:35:57Z</cp:lastPrinted>
  <dcterms:created xsi:type="dcterms:W3CDTF">2017-10-04T18:25:11Z</dcterms:created>
  <dcterms:modified xsi:type="dcterms:W3CDTF">2024-02-11T22:09:20Z</dcterms:modified>
</cp:coreProperties>
</file>